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1115" windowHeight="6045" activeTab="0"/>
  </bookViews>
  <sheets>
    <sheet name="TH" sheetId="1" r:id="rId1"/>
  </sheets>
  <definedNames/>
  <calcPr fullCalcOnLoad="1"/>
</workbook>
</file>

<file path=xl/sharedStrings.xml><?xml version="1.0" encoding="utf-8"?>
<sst xmlns="http://schemas.openxmlformats.org/spreadsheetml/2006/main" count="656" uniqueCount="101">
  <si>
    <t>Buoåi</t>
  </si>
  <si>
    <t>Thöù 2</t>
  </si>
  <si>
    <t>Thöù 3</t>
  </si>
  <si>
    <t>Thöù 4</t>
  </si>
  <si>
    <t>Thöù 5</t>
  </si>
  <si>
    <t>Thöù 6</t>
  </si>
  <si>
    <t>Ñaõ hoïc</t>
  </si>
  <si>
    <t>Soá giôø theo TKB</t>
  </si>
  <si>
    <t>Coøn laïi</t>
  </si>
  <si>
    <t>Toång soá giôø moân hoïc</t>
  </si>
  <si>
    <t>Moân</t>
  </si>
  <si>
    <t>ST</t>
  </si>
  <si>
    <t>G.Vieân</t>
  </si>
  <si>
    <t xml:space="preserve">LT </t>
  </si>
  <si>
    <t xml:space="preserve">TH </t>
  </si>
  <si>
    <t>TC</t>
  </si>
  <si>
    <t>S</t>
  </si>
  <si>
    <t>C</t>
  </si>
  <si>
    <t>AÙp duïng töø ngaøy 28/10/2009 ñeán 19/11/2009 (4 tuaàn).</t>
  </si>
  <si>
    <t>GDTC</t>
  </si>
  <si>
    <t>Thaày Duõng</t>
  </si>
  <si>
    <t>Tin Hoïc</t>
  </si>
  <si>
    <t>Ngoaïi ngöõ</t>
  </si>
  <si>
    <t>Chính trò</t>
  </si>
  <si>
    <t>Phaùp luaät</t>
  </si>
  <si>
    <t>coâ Loan</t>
  </si>
  <si>
    <t>Ngoaïi Ngöõ</t>
  </si>
  <si>
    <t>Thaày Hoan</t>
  </si>
  <si>
    <t>Coâ Loan</t>
  </si>
  <si>
    <t>Thaày Lieâm</t>
  </si>
  <si>
    <t xml:space="preserve"> </t>
  </si>
  <si>
    <t>GV</t>
  </si>
  <si>
    <t xml:space="preserve"> - WEB, Thông báo HSSV;</t>
  </si>
  <si>
    <t>THỜI KHÓA BIỂU</t>
  </si>
  <si>
    <t>Môn</t>
  </si>
  <si>
    <t>Buổi</t>
  </si>
  <si>
    <t>Thứ 2</t>
  </si>
  <si>
    <t>Thứ 3</t>
  </si>
  <si>
    <t>Thứ 4</t>
  </si>
  <si>
    <t>Thứ 5</t>
  </si>
  <si>
    <t>Thứ 6</t>
  </si>
  <si>
    <t>Đã học</t>
  </si>
  <si>
    <t>Số giờ TKB</t>
  </si>
  <si>
    <t>Còn lại</t>
  </si>
  <si>
    <t>Tổng số giờ MH</t>
  </si>
  <si>
    <t xml:space="preserve">Ghi chú: </t>
  </si>
  <si>
    <t>Nơi nhận:</t>
  </si>
  <si>
    <t>CỘNG HÒA XÃ HỘI CHỦ NGHĨA VIỆT NAM</t>
  </si>
  <si>
    <t>Độc lập - Tự do - Hạnh phúc</t>
  </si>
  <si>
    <t>KT. GIÁM ĐỐC</t>
  </si>
  <si>
    <t>PHÓ GIÁM ĐỐC</t>
  </si>
  <si>
    <t>Sáng</t>
  </si>
  <si>
    <t>Chiều</t>
  </si>
  <si>
    <t>Thầy Thắng</t>
  </si>
  <si>
    <t>Vẽ kỹ thuật</t>
  </si>
  <si>
    <t>Thầy Tiến</t>
  </si>
  <si>
    <t>Vẽ KT</t>
  </si>
  <si>
    <t>AT LĐ</t>
  </si>
  <si>
    <t>- Giáo viên nào đi công tác đột xuất, đề nghị Khoa chủ động bố trí GV khác dạy thay và báo CB trực GS, phòng Đào tạo để theo dõi.</t>
  </si>
  <si>
    <t xml:space="preserve"> - Sổ trực GS; Lưu ĐT (2).</t>
  </si>
  <si>
    <t>Trương Thành Trung</t>
  </si>
  <si>
    <t>Nguyễn Trường Thạo</t>
  </si>
  <si>
    <t>TRƯỜNG CAO ĐẲNG ĐƯỜNG SẮT</t>
  </si>
  <si>
    <t>Cấu tạo ĐS, cầu chung, hầm</t>
  </si>
  <si>
    <t>- GVCN phối hợp với Đào tạo và QL.HSSV theo dõi điểm danh HSSV của lớp đi Chào cờ</t>
  </si>
  <si>
    <r>
      <t>PHÂN</t>
    </r>
    <r>
      <rPr>
        <b/>
        <u val="single"/>
        <sz val="12"/>
        <rFont val="Times New Roman"/>
        <family val="1"/>
      </rPr>
      <t xml:space="preserve"> HIỆU PHÍA </t>
    </r>
    <r>
      <rPr>
        <b/>
        <sz val="12"/>
        <rFont val="Times New Roman"/>
        <family val="1"/>
      </rPr>
      <t>NAM</t>
    </r>
  </si>
  <si>
    <t>NV gác đường ngang cầu chung, hầm</t>
  </si>
  <si>
    <t>Cô Sơn</t>
  </si>
  <si>
    <t>Thầy Hùng</t>
  </si>
  <si>
    <t xml:space="preserve">Gác ĐN, CC, Hầm, </t>
  </si>
  <si>
    <t>PL về ĐS</t>
  </si>
  <si>
    <t>Pháp luật về đường sắt</t>
  </si>
  <si>
    <t xml:space="preserve">Ôn thi kiểm tra hết môn </t>
  </si>
  <si>
    <t>Thi hết môn :Vẽ kỹ thuật</t>
  </si>
  <si>
    <t>Thi hết môn :An toàn lao động</t>
  </si>
  <si>
    <t>Thi hết môn : Cấu tạo ĐS, cầu chung, hầm</t>
  </si>
  <si>
    <t>Thi hết môn :Pháp luật về đường sắt</t>
  </si>
  <si>
    <t>Thi hết môn :NV gác đường ngang cầu chung, hầm</t>
  </si>
  <si>
    <t>PHÒNG ĐÀO TẠO</t>
  </si>
  <si>
    <t>Học tại Phòng 207</t>
  </si>
  <si>
    <t>AT lao động</t>
  </si>
  <si>
    <t>Thực hành và Thực tập NV gác đường ngang</t>
  </si>
  <si>
    <t>Lớp K55 -  Sơ cấp Gác đường ngang, gác cầu chung, gác hầm đường sắt 2(PN)</t>
  </si>
  <si>
    <t>Áp dụng từ ngày 06/03/2023 - 11/03/2023 (01 tuần).</t>
  </si>
  <si>
    <t>Thủ tục nhập học</t>
  </si>
  <si>
    <t>Sinh hoạt đầu khóa</t>
  </si>
  <si>
    <t>Áp dụng từ ngày 10/04/2023 - 15/04/2023 (01 tuần).</t>
  </si>
  <si>
    <t>Áp dụng từ ngày 17/04/2023 - 22/04/2023 (01 tuần).</t>
  </si>
  <si>
    <t>Áp dụng từ ngày 24/04/2023 - 29/04/2023 (01 tuần).</t>
  </si>
  <si>
    <t>Áp dụng từ ngày 01/05/2023 - 06/05/2023 (01 tuần).</t>
  </si>
  <si>
    <t>Áp dụng từ ngày 08/05/2023 - 13/05/2023 (01 tuần).</t>
  </si>
  <si>
    <t>Thầy Nam</t>
  </si>
  <si>
    <t>Nghỉ lễ</t>
  </si>
  <si>
    <t>Áp dụng từ ngày 15/05/2023 - 20/05/2023 (01 tuần).</t>
  </si>
  <si>
    <t>Áp dụng từ ngày 03/04/2023 - 08/04/2023 (01 tuần).</t>
  </si>
  <si>
    <t>Áp dụng từ ngày 27/03/2023 - 01/04/2023 (01 tuần).</t>
  </si>
  <si>
    <t>Áp dụng từ ngày 13/03/2023 - 18/03/2023 (01 tuần).</t>
  </si>
  <si>
    <t>Áp dụng từ ngày 20/03/2023 - 25/03/2023 (01 tuần).</t>
  </si>
  <si>
    <t>Ôn thi hết môn</t>
  </si>
  <si>
    <t>Áp dụng từ ngày 22/05/2023 - 09/08/2023 (16 tuần).</t>
  </si>
  <si>
    <t xml:space="preserve">                          Bình Dương, ngày 03  tháng 03 năm 2023          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</si>
</sst>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\ &quot;VNĐ&quot;;\-#,##0\ &quot;VNĐ&quot;"/>
    <numFmt numFmtId="165" formatCode="#,##0\ &quot;VNĐ&quot;;[Red]\-#,##0\ &quot;VNĐ&quot;"/>
    <numFmt numFmtId="166" formatCode="#,##0.00\ &quot;VNĐ&quot;;\-#,##0.00\ &quot;VNĐ&quot;"/>
    <numFmt numFmtId="167" formatCode="#,##0.00\ &quot;VNĐ&quot;;[Red]\-#,##0.00\ &quot;VNĐ&quot;"/>
    <numFmt numFmtId="168" formatCode="_-* #,##0\ &quot;VNĐ&quot;_-;\-* #,##0\ &quot;VNĐ&quot;_-;_-* &quot;-&quot;\ &quot;VNĐ&quot;_-;_-@_-"/>
    <numFmt numFmtId="169" formatCode="_-* #,##0\ _V_N_Đ_-;\-* #,##0\ _V_N_Đ_-;_-* &quot;-&quot;\ _V_N_Đ_-;_-@_-"/>
    <numFmt numFmtId="170" formatCode="_-* #,##0.00\ &quot;VNĐ&quot;_-;\-* #,##0.00\ &quot;VNĐ&quot;_-;_-* &quot;-&quot;??\ &quot;VNĐ&quot;_-;_-@_-"/>
    <numFmt numFmtId="171" formatCode="_-* #,##0.00\ _V_N_Đ_-;\-* #,##0.00\ _V_N_Đ_-;_-* &quot;-&quot;??\ _V_N_Đ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6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b/>
      <u val="single"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Times New Roman"/>
      <family val="1"/>
    </font>
    <font>
      <sz val="15"/>
      <color indexed="10"/>
      <name val="Times New Roman"/>
      <family val="1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sz val="10"/>
      <color indexed="56"/>
      <name val="Times New Roman"/>
      <family val="1"/>
    </font>
    <font>
      <sz val="7"/>
      <color indexed="10"/>
      <name val="Times New Roman"/>
      <family val="1"/>
    </font>
    <font>
      <sz val="8"/>
      <color indexed="56"/>
      <name val="Times New Roman"/>
      <family val="1"/>
    </font>
    <font>
      <sz val="14"/>
      <color indexed="10"/>
      <name val="Times New Roman"/>
      <family val="1"/>
    </font>
    <font>
      <sz val="10"/>
      <color indexed="60"/>
      <name val="Times New Roman"/>
      <family val="1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8"/>
      <color indexed="40"/>
      <name val="Times New Roman"/>
      <family val="1"/>
    </font>
    <font>
      <sz val="11"/>
      <color indexed="40"/>
      <name val="Times New Roman"/>
      <family val="1"/>
    </font>
    <font>
      <b/>
      <sz val="11"/>
      <color indexed="4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2"/>
      <color indexed="36"/>
      <name val="Times New Roman"/>
      <family val="1"/>
    </font>
    <font>
      <b/>
      <sz val="12"/>
      <color indexed="36"/>
      <name val="Times New Roman"/>
      <family val="1"/>
    </font>
    <font>
      <sz val="8"/>
      <color indexed="36"/>
      <name val="Times New Roman"/>
      <family val="1"/>
    </font>
    <font>
      <sz val="11"/>
      <color indexed="36"/>
      <name val="Times New Roman"/>
      <family val="1"/>
    </font>
    <font>
      <b/>
      <sz val="11"/>
      <color indexed="3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5"/>
      <color rgb="FFFF0000"/>
      <name val="Times New Roman"/>
      <family val="1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sz val="10"/>
      <color rgb="FF002060"/>
      <name val="Times New Roman"/>
      <family val="1"/>
    </font>
    <font>
      <sz val="7"/>
      <color rgb="FFFF0000"/>
      <name val="Times New Roman"/>
      <family val="1"/>
    </font>
    <font>
      <sz val="8"/>
      <color rgb="FF002060"/>
      <name val="Times New Roman"/>
      <family val="1"/>
    </font>
    <font>
      <sz val="14"/>
      <color rgb="FFFF0000"/>
      <name val="Times New Roman"/>
      <family val="1"/>
    </font>
    <font>
      <sz val="10"/>
      <color rgb="FFC00000"/>
      <name val="Times New Roman"/>
      <family val="1"/>
    </font>
    <font>
      <sz val="8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002060"/>
      <name val="Times New Roman"/>
      <family val="1"/>
    </font>
    <font>
      <sz val="12"/>
      <color rgb="FF002060"/>
      <name val="Times New Roman"/>
      <family val="1"/>
    </font>
    <font>
      <sz val="8"/>
      <color rgb="FF00B0F0"/>
      <name val="Times New Roman"/>
      <family val="1"/>
    </font>
    <font>
      <sz val="11"/>
      <color rgb="FF00B0F0"/>
      <name val="Times New Roman"/>
      <family val="1"/>
    </font>
    <font>
      <b/>
      <sz val="11"/>
      <color rgb="FF00B0F0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sz val="12"/>
      <color rgb="FF7030A0"/>
      <name val="Times New Roman"/>
      <family val="1"/>
    </font>
    <font>
      <b/>
      <sz val="12"/>
      <color rgb="FF7030A0"/>
      <name val="Times New Roman"/>
      <family val="1"/>
    </font>
    <font>
      <sz val="8"/>
      <color rgb="FF7030A0"/>
      <name val="Times New Roman"/>
      <family val="1"/>
    </font>
    <font>
      <sz val="11"/>
      <color rgb="FF7030A0"/>
      <name val="Times New Roman"/>
      <family val="1"/>
    </font>
    <font>
      <b/>
      <sz val="11"/>
      <color rgb="FF7030A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double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thin"/>
      <right style="thin"/>
      <top style="thin"/>
      <bottom style="double"/>
    </border>
    <border>
      <left style="double"/>
      <right style="thin"/>
      <top style="dotted"/>
      <bottom style="double"/>
    </border>
    <border>
      <left style="thin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medium"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double"/>
      <top style="dotted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medium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28" borderId="2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2" fillId="0" borderId="31" xfId="0" applyNumberFormat="1" applyFont="1" applyFill="1" applyBorder="1" applyAlignment="1">
      <alignment horizontal="center" vertical="center"/>
    </xf>
    <xf numFmtId="0" fontId="12" fillId="0" borderId="3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87" fillId="33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 quotePrefix="1">
      <alignment/>
    </xf>
    <xf numFmtId="0" fontId="88" fillId="0" borderId="0" xfId="0" applyFont="1" applyFill="1" applyAlignment="1" quotePrefix="1">
      <alignment/>
    </xf>
    <xf numFmtId="0" fontId="89" fillId="0" borderId="10" xfId="0" applyFont="1" applyBorder="1" applyAlignment="1">
      <alignment horizontal="center" vertical="center"/>
    </xf>
    <xf numFmtId="0" fontId="89" fillId="33" borderId="10" xfId="0" applyFont="1" applyFill="1" applyBorder="1" applyAlignment="1">
      <alignment horizontal="center" vertical="center"/>
    </xf>
    <xf numFmtId="0" fontId="90" fillId="0" borderId="10" xfId="0" applyNumberFormat="1" applyFont="1" applyBorder="1" applyAlignment="1">
      <alignment horizontal="center" vertical="center"/>
    </xf>
    <xf numFmtId="0" fontId="91" fillId="0" borderId="0" xfId="0" applyFont="1" applyAlignment="1">
      <alignment/>
    </xf>
    <xf numFmtId="0" fontId="87" fillId="0" borderId="0" xfId="0" applyFont="1" applyFill="1" applyAlignment="1">
      <alignment/>
    </xf>
    <xf numFmtId="0" fontId="92" fillId="0" borderId="0" xfId="0" applyFont="1" applyFill="1" applyAlignment="1">
      <alignment/>
    </xf>
    <xf numFmtId="0" fontId="90" fillId="0" borderId="10" xfId="0" applyFont="1" applyBorder="1" applyAlignment="1">
      <alignment horizontal="right" vertical="center"/>
    </xf>
    <xf numFmtId="0" fontId="17" fillId="0" borderId="0" xfId="0" applyFont="1" applyFill="1" applyAlignment="1">
      <alignment/>
    </xf>
    <xf numFmtId="0" fontId="93" fillId="0" borderId="10" xfId="0" applyFont="1" applyBorder="1" applyAlignment="1">
      <alignment horizontal="left" vertical="center" wrapText="1"/>
    </xf>
    <xf numFmtId="0" fontId="19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95" fillId="0" borderId="0" xfId="0" applyFont="1" applyAlignment="1">
      <alignment/>
    </xf>
    <xf numFmtId="0" fontId="96" fillId="0" borderId="10" xfId="0" applyFont="1" applyFill="1" applyBorder="1" applyAlignment="1">
      <alignment horizontal="left" vertical="center" wrapText="1"/>
    </xf>
    <xf numFmtId="0" fontId="97" fillId="0" borderId="10" xfId="0" applyFont="1" applyBorder="1" applyAlignment="1">
      <alignment horizontal="center" vertical="center"/>
    </xf>
    <xf numFmtId="0" fontId="97" fillId="33" borderId="10" xfId="0" applyFont="1" applyFill="1" applyBorder="1" applyAlignment="1">
      <alignment horizontal="center" vertical="center"/>
    </xf>
    <xf numFmtId="0" fontId="98" fillId="0" borderId="10" xfId="0" applyNumberFormat="1" applyFont="1" applyBorder="1" applyAlignment="1">
      <alignment horizontal="center" vertical="center"/>
    </xf>
    <xf numFmtId="0" fontId="98" fillId="0" borderId="10" xfId="0" applyFont="1" applyBorder="1" applyAlignment="1">
      <alignment horizontal="right" vertical="center"/>
    </xf>
    <xf numFmtId="0" fontId="2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 quotePrefix="1">
      <alignment/>
    </xf>
    <xf numFmtId="0" fontId="99" fillId="0" borderId="33" xfId="0" applyFont="1" applyFill="1" applyBorder="1" applyAlignment="1">
      <alignment horizontal="center" vertical="center" wrapText="1"/>
    </xf>
    <xf numFmtId="0" fontId="100" fillId="0" borderId="33" xfId="0" applyFont="1" applyFill="1" applyBorder="1" applyAlignment="1">
      <alignment horizontal="center" vertical="center" wrapText="1"/>
    </xf>
    <xf numFmtId="0" fontId="101" fillId="0" borderId="10" xfId="0" applyFont="1" applyBorder="1" applyAlignment="1">
      <alignment horizontal="left" vertical="center" wrapText="1"/>
    </xf>
    <xf numFmtId="0" fontId="102" fillId="0" borderId="10" xfId="0" applyFont="1" applyBorder="1" applyAlignment="1">
      <alignment horizontal="center" vertical="center"/>
    </xf>
    <xf numFmtId="0" fontId="102" fillId="33" borderId="10" xfId="0" applyFont="1" applyFill="1" applyBorder="1" applyAlignment="1">
      <alignment horizontal="center" vertical="center"/>
    </xf>
    <xf numFmtId="0" fontId="103" fillId="0" borderId="10" xfId="0" applyNumberFormat="1" applyFont="1" applyBorder="1" applyAlignment="1">
      <alignment horizontal="center" vertical="center"/>
    </xf>
    <xf numFmtId="0" fontId="103" fillId="0" borderId="10" xfId="0" applyFont="1" applyBorder="1" applyAlignment="1">
      <alignment horizontal="right" vertical="center"/>
    </xf>
    <xf numFmtId="0" fontId="96" fillId="0" borderId="10" xfId="0" applyFont="1" applyBorder="1" applyAlignment="1">
      <alignment horizontal="left" vertical="center" wrapText="1"/>
    </xf>
    <xf numFmtId="0" fontId="87" fillId="0" borderId="0" xfId="0" applyFont="1" applyAlignment="1">
      <alignment/>
    </xf>
    <xf numFmtId="49" fontId="11" fillId="0" borderId="0" xfId="0" applyNumberFormat="1" applyFont="1" applyFill="1" applyAlignment="1" quotePrefix="1">
      <alignment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04" fillId="0" borderId="10" xfId="0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106" fillId="0" borderId="10" xfId="0" applyFont="1" applyFill="1" applyBorder="1" applyAlignment="1">
      <alignment horizontal="center" vertical="center" wrapText="1"/>
    </xf>
    <xf numFmtId="0" fontId="107" fillId="0" borderId="10" xfId="0" applyFont="1" applyFill="1" applyBorder="1" applyAlignment="1">
      <alignment horizontal="center" vertical="center" wrapText="1"/>
    </xf>
    <xf numFmtId="0" fontId="108" fillId="0" borderId="10" xfId="0" applyFont="1" applyBorder="1" applyAlignment="1">
      <alignment horizontal="left" vertical="center" wrapText="1"/>
    </xf>
    <xf numFmtId="0" fontId="109" fillId="0" borderId="10" xfId="0" applyFont="1" applyBorder="1" applyAlignment="1">
      <alignment horizontal="center" vertical="center"/>
    </xf>
    <xf numFmtId="0" fontId="109" fillId="33" borderId="10" xfId="0" applyFont="1" applyFill="1" applyBorder="1" applyAlignment="1">
      <alignment horizontal="center" vertical="center"/>
    </xf>
    <xf numFmtId="0" fontId="110" fillId="0" borderId="10" xfId="0" applyNumberFormat="1" applyFont="1" applyBorder="1" applyAlignment="1">
      <alignment horizontal="center" vertical="center"/>
    </xf>
    <xf numFmtId="0" fontId="110" fillId="0" borderId="10" xfId="0" applyFont="1" applyBorder="1" applyAlignment="1">
      <alignment horizontal="right" vertical="center"/>
    </xf>
    <xf numFmtId="0" fontId="111" fillId="0" borderId="33" xfId="0" applyFont="1" applyFill="1" applyBorder="1" applyAlignment="1">
      <alignment horizontal="center" vertical="center" wrapText="1"/>
    </xf>
    <xf numFmtId="0" fontId="112" fillId="0" borderId="33" xfId="0" applyFont="1" applyFill="1" applyBorder="1" applyAlignment="1">
      <alignment horizontal="center" vertical="center" wrapText="1"/>
    </xf>
    <xf numFmtId="0" fontId="113" fillId="0" borderId="33" xfId="0" applyFont="1" applyFill="1" applyBorder="1" applyAlignment="1">
      <alignment horizontal="center" vertical="center" wrapText="1"/>
    </xf>
    <xf numFmtId="0" fontId="114" fillId="0" borderId="33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15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49" fontId="11" fillId="0" borderId="0" xfId="0" applyNumberFormat="1" applyFont="1" applyFill="1" applyAlignment="1" quotePrefix="1">
      <alignment horizontal="left"/>
    </xf>
    <xf numFmtId="0" fontId="9" fillId="0" borderId="0" xfId="0" applyFont="1" applyFill="1" applyAlignment="1" quotePrefix="1">
      <alignment horizontal="left"/>
    </xf>
    <xf numFmtId="0" fontId="9" fillId="0" borderId="0" xfId="0" applyFont="1" applyFill="1" applyAlignment="1">
      <alignment horizontal="left"/>
    </xf>
    <xf numFmtId="0" fontId="111" fillId="0" borderId="34" xfId="0" applyFont="1" applyFill="1" applyBorder="1" applyAlignment="1">
      <alignment horizontal="center" vertical="center" wrapText="1"/>
    </xf>
    <xf numFmtId="0" fontId="111" fillId="0" borderId="35" xfId="0" applyFont="1" applyFill="1" applyBorder="1" applyAlignment="1">
      <alignment horizontal="center" vertical="center" wrapText="1"/>
    </xf>
    <xf numFmtId="0" fontId="1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2" fillId="0" borderId="34" xfId="0" applyFont="1" applyFill="1" applyBorder="1" applyAlignment="1">
      <alignment horizontal="center" vertical="center" wrapText="1"/>
    </xf>
    <xf numFmtId="0" fontId="112" fillId="0" borderId="35" xfId="0" applyFont="1" applyFill="1" applyBorder="1" applyAlignment="1">
      <alignment horizontal="center" vertical="center" wrapText="1"/>
    </xf>
    <xf numFmtId="0" fontId="11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04" fillId="0" borderId="34" xfId="0" applyFont="1" applyFill="1" applyBorder="1" applyAlignment="1">
      <alignment horizontal="center" vertical="center" wrapText="1"/>
    </xf>
    <xf numFmtId="0" fontId="104" fillId="0" borderId="35" xfId="0" applyFont="1" applyFill="1" applyBorder="1" applyAlignment="1">
      <alignment horizontal="center" vertical="center" wrapText="1"/>
    </xf>
    <xf numFmtId="0" fontId="104" fillId="0" borderId="33" xfId="0" applyFont="1" applyFill="1" applyBorder="1" applyAlignment="1">
      <alignment horizontal="center" vertical="center" wrapText="1"/>
    </xf>
    <xf numFmtId="0" fontId="105" fillId="0" borderId="34" xfId="0" applyFont="1" applyFill="1" applyBorder="1" applyAlignment="1">
      <alignment horizontal="center" vertical="center" wrapText="1"/>
    </xf>
    <xf numFmtId="0" fontId="105" fillId="0" borderId="35" xfId="0" applyFont="1" applyFill="1" applyBorder="1" applyAlignment="1">
      <alignment horizontal="center" vertical="center" wrapText="1"/>
    </xf>
    <xf numFmtId="0" fontId="105" fillId="0" borderId="33" xfId="0" applyFont="1" applyFill="1" applyBorder="1" applyAlignment="1">
      <alignment horizontal="center" vertical="center" wrapText="1"/>
    </xf>
    <xf numFmtId="0" fontId="11" fillId="35" borderId="44" xfId="0" applyFont="1" applyFill="1" applyBorder="1" applyAlignment="1">
      <alignment horizontal="center" vertical="center" wrapText="1"/>
    </xf>
    <xf numFmtId="0" fontId="11" fillId="35" borderId="45" xfId="0" applyFont="1" applyFill="1" applyBorder="1" applyAlignment="1">
      <alignment horizontal="center" vertical="center" wrapText="1"/>
    </xf>
    <xf numFmtId="0" fontId="11" fillId="35" borderId="46" xfId="0" applyFont="1" applyFill="1" applyBorder="1" applyAlignment="1">
      <alignment horizontal="center" vertical="center" wrapText="1"/>
    </xf>
    <xf numFmtId="0" fontId="11" fillId="35" borderId="47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 wrapText="1"/>
    </xf>
    <xf numFmtId="0" fontId="11" fillId="35" borderId="48" xfId="0" applyFont="1" applyFill="1" applyBorder="1" applyAlignment="1">
      <alignment horizontal="center" vertical="center" wrapText="1"/>
    </xf>
    <xf numFmtId="0" fontId="11" fillId="35" borderId="49" xfId="0" applyFont="1" applyFill="1" applyBorder="1" applyAlignment="1">
      <alignment horizontal="center" vertical="center" wrapText="1"/>
    </xf>
    <xf numFmtId="0" fontId="11" fillId="35" borderId="50" xfId="0" applyFont="1" applyFill="1" applyBorder="1" applyAlignment="1">
      <alignment horizontal="center" vertical="center" wrapText="1"/>
    </xf>
    <xf numFmtId="0" fontId="11" fillId="35" borderId="51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00" fillId="0" borderId="52" xfId="0" applyFont="1" applyFill="1" applyBorder="1" applyAlignment="1">
      <alignment horizontal="center" vertical="center" wrapText="1"/>
    </xf>
    <xf numFmtId="0" fontId="100" fillId="0" borderId="53" xfId="0" applyFont="1" applyFill="1" applyBorder="1" applyAlignment="1">
      <alignment horizontal="center" vertical="center" wrapText="1"/>
    </xf>
    <xf numFmtId="0" fontId="100" fillId="0" borderId="54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115" fillId="33" borderId="44" xfId="0" applyFont="1" applyFill="1" applyBorder="1" applyAlignment="1">
      <alignment horizontal="center" vertical="center" wrapText="1"/>
    </xf>
    <xf numFmtId="0" fontId="115" fillId="33" borderId="46" xfId="0" applyFont="1" applyFill="1" applyBorder="1" applyAlignment="1">
      <alignment horizontal="center" vertical="center" wrapText="1"/>
    </xf>
    <xf numFmtId="0" fontId="115" fillId="33" borderId="49" xfId="0" applyFont="1" applyFill="1" applyBorder="1" applyAlignment="1">
      <alignment horizontal="center" vertical="center" wrapText="1"/>
    </xf>
    <xf numFmtId="0" fontId="115" fillId="33" borderId="51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left" vertical="center"/>
    </xf>
    <xf numFmtId="0" fontId="6" fillId="34" borderId="52" xfId="0" applyFont="1" applyFill="1" applyBorder="1" applyAlignment="1">
      <alignment horizontal="center"/>
    </xf>
    <xf numFmtId="0" fontId="6" fillId="34" borderId="53" xfId="0" applyFont="1" applyFill="1" applyBorder="1" applyAlignment="1">
      <alignment horizontal="center"/>
    </xf>
    <xf numFmtId="0" fontId="6" fillId="34" borderId="54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112" fillId="0" borderId="44" xfId="0" applyFont="1" applyFill="1" applyBorder="1" applyAlignment="1">
      <alignment horizontal="center" vertical="center" wrapText="1"/>
    </xf>
    <xf numFmtId="0" fontId="112" fillId="0" borderId="45" xfId="0" applyFont="1" applyFill="1" applyBorder="1" applyAlignment="1">
      <alignment horizontal="center" vertical="center" wrapText="1"/>
    </xf>
    <xf numFmtId="0" fontId="112" fillId="0" borderId="46" xfId="0" applyFont="1" applyFill="1" applyBorder="1" applyAlignment="1">
      <alignment horizontal="center" vertical="center" wrapText="1"/>
    </xf>
    <xf numFmtId="0" fontId="112" fillId="0" borderId="47" xfId="0" applyFont="1" applyFill="1" applyBorder="1" applyAlignment="1">
      <alignment horizontal="center" vertical="center" wrapText="1"/>
    </xf>
    <xf numFmtId="0" fontId="112" fillId="0" borderId="0" xfId="0" applyFont="1" applyFill="1" applyBorder="1" applyAlignment="1">
      <alignment horizontal="center" vertical="center" wrapText="1"/>
    </xf>
    <xf numFmtId="0" fontId="112" fillId="0" borderId="48" xfId="0" applyFont="1" applyFill="1" applyBorder="1" applyAlignment="1">
      <alignment horizontal="center" vertical="center" wrapText="1"/>
    </xf>
    <xf numFmtId="0" fontId="112" fillId="0" borderId="49" xfId="0" applyFont="1" applyFill="1" applyBorder="1" applyAlignment="1">
      <alignment horizontal="center" vertical="center" wrapText="1"/>
    </xf>
    <xf numFmtId="0" fontId="112" fillId="0" borderId="50" xfId="0" applyFont="1" applyFill="1" applyBorder="1" applyAlignment="1">
      <alignment horizontal="center" vertical="center" wrapText="1"/>
    </xf>
    <xf numFmtId="0" fontId="112" fillId="0" borderId="51" xfId="0" applyFont="1" applyFill="1" applyBorder="1" applyAlignment="1">
      <alignment horizontal="center" vertical="center" wrapText="1"/>
    </xf>
    <xf numFmtId="0" fontId="104" fillId="0" borderId="44" xfId="0" applyFont="1" applyFill="1" applyBorder="1" applyAlignment="1">
      <alignment horizontal="center" vertical="center" wrapText="1"/>
    </xf>
    <xf numFmtId="0" fontId="104" fillId="0" borderId="45" xfId="0" applyFont="1" applyFill="1" applyBorder="1" applyAlignment="1">
      <alignment horizontal="center" vertical="center" wrapText="1"/>
    </xf>
    <xf numFmtId="0" fontId="104" fillId="0" borderId="46" xfId="0" applyFont="1" applyFill="1" applyBorder="1" applyAlignment="1">
      <alignment horizontal="center" vertical="center" wrapText="1"/>
    </xf>
    <xf numFmtId="0" fontId="104" fillId="0" borderId="47" xfId="0" applyFont="1" applyFill="1" applyBorder="1" applyAlignment="1">
      <alignment horizontal="center" vertical="center" wrapText="1"/>
    </xf>
    <xf numFmtId="0" fontId="104" fillId="0" borderId="0" xfId="0" applyFont="1" applyFill="1" applyBorder="1" applyAlignment="1">
      <alignment horizontal="center" vertical="center" wrapText="1"/>
    </xf>
    <xf numFmtId="0" fontId="104" fillId="0" borderId="48" xfId="0" applyFont="1" applyFill="1" applyBorder="1" applyAlignment="1">
      <alignment horizontal="center" vertical="center" wrapText="1"/>
    </xf>
    <xf numFmtId="0" fontId="104" fillId="0" borderId="49" xfId="0" applyFont="1" applyFill="1" applyBorder="1" applyAlignment="1">
      <alignment horizontal="center" vertical="center" wrapText="1"/>
    </xf>
    <xf numFmtId="0" fontId="104" fillId="0" borderId="50" xfId="0" applyFont="1" applyFill="1" applyBorder="1" applyAlignment="1">
      <alignment horizontal="center" vertical="center" wrapText="1"/>
    </xf>
    <xf numFmtId="0" fontId="104" fillId="0" borderId="5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25"/>
  <sheetViews>
    <sheetView tabSelected="1" zoomScalePageLayoutView="0" workbookViewId="0" topLeftCell="A1">
      <selection activeCell="I29" sqref="I29:I31"/>
    </sheetView>
  </sheetViews>
  <sheetFormatPr defaultColWidth="9.140625" defaultRowHeight="12.75"/>
  <cols>
    <col min="1" max="1" width="5.8515625" style="3" customWidth="1"/>
    <col min="2" max="2" width="10.140625" style="3" customWidth="1"/>
    <col min="3" max="3" width="3.140625" style="3" customWidth="1"/>
    <col min="4" max="4" width="9.28125" style="3" customWidth="1"/>
    <col min="5" max="5" width="10.00390625" style="3" customWidth="1"/>
    <col min="6" max="6" width="3.28125" style="3" customWidth="1"/>
    <col min="7" max="7" width="9.8515625" style="3" customWidth="1"/>
    <col min="8" max="8" width="8.7109375" style="3" customWidth="1"/>
    <col min="9" max="9" width="3.140625" style="3" customWidth="1"/>
    <col min="10" max="10" width="7.421875" style="3" customWidth="1"/>
    <col min="11" max="11" width="9.00390625" style="3" customWidth="1"/>
    <col min="12" max="12" width="3.421875" style="3" customWidth="1"/>
    <col min="13" max="13" width="7.00390625" style="3" customWidth="1"/>
    <col min="14" max="14" width="7.8515625" style="3" customWidth="1"/>
    <col min="15" max="15" width="3.140625" style="3" customWidth="1"/>
    <col min="16" max="16" width="6.8515625" style="3" customWidth="1"/>
    <col min="17" max="17" width="5.00390625" style="3" customWidth="1"/>
    <col min="18" max="18" width="3.140625" style="3" customWidth="1"/>
    <col min="19" max="19" width="3.421875" style="3" bestFit="1" customWidth="1"/>
    <col min="20" max="20" width="3.57421875" style="3" bestFit="1" customWidth="1"/>
    <col min="21" max="21" width="3.421875" style="3" bestFit="1" customWidth="1"/>
    <col min="22" max="22" width="3.57421875" style="3" bestFit="1" customWidth="1"/>
    <col min="23" max="23" width="3.421875" style="3" bestFit="1" customWidth="1"/>
    <col min="24" max="24" width="3.140625" style="3" customWidth="1"/>
    <col min="25" max="26" width="3.57421875" style="3" bestFit="1" customWidth="1"/>
    <col min="27" max="27" width="6.7109375" style="3" customWidth="1"/>
    <col min="28" max="28" width="5.140625" style="3" customWidth="1"/>
    <col min="29" max="29" width="4.421875" style="3" customWidth="1"/>
    <col min="30" max="30" width="10.421875" style="3" bestFit="1" customWidth="1"/>
    <col min="31" max="16384" width="9.140625" style="3" customWidth="1"/>
  </cols>
  <sheetData>
    <row r="1" spans="1:30" s="50" customFormat="1" ht="15.75">
      <c r="A1" s="157" t="s">
        <v>62</v>
      </c>
      <c r="B1" s="157"/>
      <c r="C1" s="157"/>
      <c r="D1" s="157"/>
      <c r="E1" s="157"/>
      <c r="F1" s="157"/>
      <c r="G1" s="157"/>
      <c r="H1" s="157"/>
      <c r="I1" s="157"/>
      <c r="J1" s="88"/>
      <c r="K1" s="88"/>
      <c r="M1" s="158" t="s">
        <v>47</v>
      </c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89"/>
      <c r="AB1" s="89"/>
      <c r="AC1" s="89"/>
      <c r="AD1" s="89"/>
    </row>
    <row r="2" spans="1:30" s="50" customFormat="1" ht="15.75">
      <c r="A2" s="158" t="s">
        <v>65</v>
      </c>
      <c r="B2" s="158"/>
      <c r="C2" s="158"/>
      <c r="D2" s="158"/>
      <c r="E2" s="158"/>
      <c r="F2" s="158"/>
      <c r="G2" s="158"/>
      <c r="H2" s="158"/>
      <c r="I2" s="158"/>
      <c r="J2" s="89"/>
      <c r="K2" s="89"/>
      <c r="M2" s="159" t="s">
        <v>48</v>
      </c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90"/>
      <c r="AB2" s="90"/>
      <c r="AC2" s="90"/>
      <c r="AD2" s="90"/>
    </row>
    <row r="3" spans="1:30" s="50" customFormat="1" ht="15" customHeight="1">
      <c r="A3" s="158"/>
      <c r="B3" s="158"/>
      <c r="C3" s="158"/>
      <c r="D3" s="158"/>
      <c r="E3" s="158"/>
      <c r="F3" s="158"/>
      <c r="G3" s="158"/>
      <c r="H3" s="158"/>
      <c r="I3" s="158"/>
      <c r="J3" s="89"/>
      <c r="K3" s="89"/>
      <c r="M3" s="160" t="s">
        <v>100</v>
      </c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91"/>
      <c r="AB3" s="91"/>
      <c r="AC3" s="91"/>
      <c r="AD3" s="91"/>
    </row>
    <row r="4" spans="1:30" s="63" customFormat="1" ht="18.75">
      <c r="A4" s="158" t="s">
        <v>33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D4" s="63">
        <f>14*3</f>
        <v>42</v>
      </c>
    </row>
    <row r="5" spans="1:26" s="63" customFormat="1" ht="18.75">
      <c r="A5" s="161" t="s">
        <v>82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</row>
    <row r="6" spans="1:26" s="63" customFormat="1" ht="18.75">
      <c r="A6" s="148" t="s">
        <v>79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</row>
    <row r="7" spans="1:26" ht="14.25" hidden="1" thickBot="1">
      <c r="A7" s="149" t="s">
        <v>18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</row>
    <row r="8" spans="1:26" ht="17.25" customHeight="1" hidden="1">
      <c r="A8" s="150" t="s">
        <v>0</v>
      </c>
      <c r="B8" s="151" t="s">
        <v>1</v>
      </c>
      <c r="C8" s="151"/>
      <c r="D8" s="151"/>
      <c r="E8" s="151" t="s">
        <v>2</v>
      </c>
      <c r="F8" s="151"/>
      <c r="G8" s="151"/>
      <c r="H8" s="151" t="s">
        <v>3</v>
      </c>
      <c r="I8" s="151"/>
      <c r="J8" s="151"/>
      <c r="K8" s="151" t="s">
        <v>4</v>
      </c>
      <c r="L8" s="151"/>
      <c r="M8" s="151"/>
      <c r="N8" s="151" t="s">
        <v>5</v>
      </c>
      <c r="O8" s="151"/>
      <c r="P8" s="151"/>
      <c r="Q8" s="152" t="s">
        <v>6</v>
      </c>
      <c r="R8" s="153"/>
      <c r="S8" s="153"/>
      <c r="T8" s="144" t="s">
        <v>7</v>
      </c>
      <c r="U8" s="144"/>
      <c r="V8" s="144" t="s">
        <v>8</v>
      </c>
      <c r="W8" s="144"/>
      <c r="X8" s="144" t="s">
        <v>9</v>
      </c>
      <c r="Y8" s="144"/>
      <c r="Z8" s="146"/>
    </row>
    <row r="9" spans="1:26" ht="6" customHeight="1" hidden="1">
      <c r="A9" s="141"/>
      <c r="B9" s="143" t="s">
        <v>10</v>
      </c>
      <c r="C9" s="143" t="s">
        <v>11</v>
      </c>
      <c r="D9" s="143" t="s">
        <v>12</v>
      </c>
      <c r="E9" s="143" t="s">
        <v>10</v>
      </c>
      <c r="F9" s="143" t="s">
        <v>11</v>
      </c>
      <c r="G9" s="143" t="s">
        <v>12</v>
      </c>
      <c r="H9" s="143" t="s">
        <v>10</v>
      </c>
      <c r="I9" s="143" t="s">
        <v>11</v>
      </c>
      <c r="J9" s="143" t="s">
        <v>12</v>
      </c>
      <c r="K9" s="143" t="s">
        <v>10</v>
      </c>
      <c r="L9" s="143" t="s">
        <v>11</v>
      </c>
      <c r="M9" s="143" t="s">
        <v>12</v>
      </c>
      <c r="N9" s="143" t="s">
        <v>10</v>
      </c>
      <c r="O9" s="143" t="s">
        <v>11</v>
      </c>
      <c r="P9" s="49"/>
      <c r="Q9" s="154"/>
      <c r="R9" s="155"/>
      <c r="S9" s="155"/>
      <c r="T9" s="145"/>
      <c r="U9" s="145"/>
      <c r="V9" s="145"/>
      <c r="W9" s="145"/>
      <c r="X9" s="145"/>
      <c r="Y9" s="145"/>
      <c r="Z9" s="147"/>
    </row>
    <row r="10" spans="1:26" ht="15" customHeight="1" hidden="1">
      <c r="A10" s="141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49"/>
      <c r="Q10" s="6" t="s">
        <v>10</v>
      </c>
      <c r="R10" s="9" t="s">
        <v>13</v>
      </c>
      <c r="S10" s="10" t="s">
        <v>14</v>
      </c>
      <c r="T10" s="9" t="s">
        <v>13</v>
      </c>
      <c r="U10" s="10" t="s">
        <v>14</v>
      </c>
      <c r="V10" s="9" t="s">
        <v>13</v>
      </c>
      <c r="W10" s="10" t="s">
        <v>14</v>
      </c>
      <c r="X10" s="11" t="s">
        <v>13</v>
      </c>
      <c r="Y10" s="7" t="s">
        <v>14</v>
      </c>
      <c r="Z10" s="8" t="s">
        <v>15</v>
      </c>
    </row>
    <row r="11" spans="1:29" ht="15" customHeight="1" hidden="1">
      <c r="A11" s="141" t="s">
        <v>16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 t="s">
        <v>19</v>
      </c>
      <c r="L11" s="139">
        <v>2</v>
      </c>
      <c r="M11" s="139" t="s">
        <v>20</v>
      </c>
      <c r="N11" s="139" t="s">
        <v>21</v>
      </c>
      <c r="O11" s="139">
        <v>5</v>
      </c>
      <c r="P11" s="12"/>
      <c r="Q11" s="13" t="s">
        <v>22</v>
      </c>
      <c r="R11" s="14">
        <v>0</v>
      </c>
      <c r="S11" s="15">
        <f>0</f>
        <v>0</v>
      </c>
      <c r="T11" s="16">
        <v>35</v>
      </c>
      <c r="U11" s="15">
        <v>0</v>
      </c>
      <c r="V11" s="17">
        <f aca="true" t="shared" si="0" ref="V11:W15">X11-R11-T11</f>
        <v>5</v>
      </c>
      <c r="W11" s="18">
        <f t="shared" si="0"/>
        <v>20</v>
      </c>
      <c r="X11" s="19">
        <v>40</v>
      </c>
      <c r="Y11" s="20">
        <v>20</v>
      </c>
      <c r="Z11" s="21">
        <f>X11+Y11</f>
        <v>60</v>
      </c>
      <c r="AB11" s="3">
        <f aca="true" t="shared" si="1" ref="AB11:AC15">R11+T11</f>
        <v>35</v>
      </c>
      <c r="AC11" s="3">
        <f t="shared" si="1"/>
        <v>0</v>
      </c>
    </row>
    <row r="12" spans="1:29" ht="14.25" customHeight="1" hidden="1">
      <c r="A12" s="141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2"/>
      <c r="Q12" s="22" t="s">
        <v>23</v>
      </c>
      <c r="R12" s="23">
        <v>0</v>
      </c>
      <c r="S12" s="24">
        <v>0</v>
      </c>
      <c r="T12" s="25">
        <v>17</v>
      </c>
      <c r="U12" s="24">
        <v>0</v>
      </c>
      <c r="V12" s="26">
        <f t="shared" si="0"/>
        <v>7</v>
      </c>
      <c r="W12" s="27">
        <f t="shared" si="0"/>
        <v>6</v>
      </c>
      <c r="X12" s="28">
        <v>24</v>
      </c>
      <c r="Y12" s="29">
        <v>6</v>
      </c>
      <c r="Z12" s="30">
        <f>X12+Y12</f>
        <v>30</v>
      </c>
      <c r="AB12" s="3">
        <f t="shared" si="1"/>
        <v>17</v>
      </c>
      <c r="AC12" s="3">
        <f t="shared" si="1"/>
        <v>0</v>
      </c>
    </row>
    <row r="13" spans="1:29" ht="14.25" customHeight="1" hidden="1">
      <c r="A13" s="141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2"/>
      <c r="Q13" s="31" t="s">
        <v>24</v>
      </c>
      <c r="R13" s="32">
        <v>0</v>
      </c>
      <c r="S13" s="27">
        <v>0</v>
      </c>
      <c r="T13" s="26">
        <v>11</v>
      </c>
      <c r="U13" s="27">
        <v>4</v>
      </c>
      <c r="V13" s="26">
        <f t="shared" si="0"/>
        <v>0</v>
      </c>
      <c r="W13" s="27">
        <f t="shared" si="0"/>
        <v>0</v>
      </c>
      <c r="X13" s="28">
        <v>11</v>
      </c>
      <c r="Y13" s="29">
        <v>4</v>
      </c>
      <c r="Z13" s="30">
        <f>X13+Y13</f>
        <v>15</v>
      </c>
      <c r="AB13" s="3">
        <f t="shared" si="1"/>
        <v>11</v>
      </c>
      <c r="AC13" s="3">
        <f t="shared" si="1"/>
        <v>4</v>
      </c>
    </row>
    <row r="14" spans="1:29" ht="28.5" customHeight="1" hidden="1">
      <c r="A14" s="141" t="s">
        <v>17</v>
      </c>
      <c r="B14" s="139" t="s">
        <v>23</v>
      </c>
      <c r="C14" s="139">
        <v>3</v>
      </c>
      <c r="D14" s="139" t="s">
        <v>25</v>
      </c>
      <c r="E14" s="139" t="s">
        <v>26</v>
      </c>
      <c r="F14" s="139">
        <v>5</v>
      </c>
      <c r="G14" s="139" t="s">
        <v>27</v>
      </c>
      <c r="H14" s="139" t="s">
        <v>23</v>
      </c>
      <c r="I14" s="139">
        <v>2</v>
      </c>
      <c r="J14" s="139" t="s">
        <v>28</v>
      </c>
      <c r="K14" s="139" t="s">
        <v>22</v>
      </c>
      <c r="L14" s="139">
        <v>5</v>
      </c>
      <c r="M14" s="139" t="s">
        <v>27</v>
      </c>
      <c r="N14" s="139" t="s">
        <v>19</v>
      </c>
      <c r="O14" s="139">
        <v>3</v>
      </c>
      <c r="P14" s="12"/>
      <c r="Q14" s="31" t="s">
        <v>21</v>
      </c>
      <c r="R14" s="32">
        <v>0</v>
      </c>
      <c r="S14" s="27">
        <v>0</v>
      </c>
      <c r="T14" s="26">
        <v>10</v>
      </c>
      <c r="U14" s="27">
        <v>4</v>
      </c>
      <c r="V14" s="26">
        <f t="shared" si="0"/>
        <v>0</v>
      </c>
      <c r="W14" s="27">
        <f t="shared" si="0"/>
        <v>16</v>
      </c>
      <c r="X14" s="28">
        <v>10</v>
      </c>
      <c r="Y14" s="29">
        <v>20</v>
      </c>
      <c r="Z14" s="30">
        <f>X14+Y14</f>
        <v>30</v>
      </c>
      <c r="AB14" s="3">
        <f t="shared" si="1"/>
        <v>10</v>
      </c>
      <c r="AC14" s="3">
        <f t="shared" si="1"/>
        <v>4</v>
      </c>
    </row>
    <row r="15" spans="1:29" ht="14.25" customHeight="1" hidden="1">
      <c r="A15" s="141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2"/>
      <c r="Q15" s="31" t="s">
        <v>19</v>
      </c>
      <c r="R15" s="32">
        <v>0</v>
      </c>
      <c r="S15" s="27">
        <v>0</v>
      </c>
      <c r="T15" s="26">
        <v>6</v>
      </c>
      <c r="U15" s="27">
        <v>8</v>
      </c>
      <c r="V15" s="26">
        <f t="shared" si="0"/>
        <v>0</v>
      </c>
      <c r="W15" s="27">
        <f t="shared" si="0"/>
        <v>16</v>
      </c>
      <c r="X15" s="28">
        <v>6</v>
      </c>
      <c r="Y15" s="29">
        <v>24</v>
      </c>
      <c r="Z15" s="30">
        <f>X15+Y15</f>
        <v>30</v>
      </c>
      <c r="AB15" s="3">
        <f t="shared" si="1"/>
        <v>6</v>
      </c>
      <c r="AC15" s="3">
        <f t="shared" si="1"/>
        <v>8</v>
      </c>
    </row>
    <row r="16" spans="1:26" ht="27.75" customHeight="1" hidden="1">
      <c r="A16" s="142"/>
      <c r="B16" s="33" t="s">
        <v>24</v>
      </c>
      <c r="C16" s="33">
        <v>2</v>
      </c>
      <c r="D16" s="33" t="s">
        <v>29</v>
      </c>
      <c r="E16" s="140"/>
      <c r="F16" s="140"/>
      <c r="G16" s="140"/>
      <c r="H16" s="33" t="s">
        <v>24</v>
      </c>
      <c r="I16" s="33">
        <v>3</v>
      </c>
      <c r="J16" s="33" t="s">
        <v>29</v>
      </c>
      <c r="K16" s="140"/>
      <c r="L16" s="140"/>
      <c r="M16" s="140"/>
      <c r="N16" s="140"/>
      <c r="O16" s="140"/>
      <c r="P16" s="33"/>
      <c r="Q16" s="34"/>
      <c r="R16" s="35"/>
      <c r="S16" s="36"/>
      <c r="T16" s="37"/>
      <c r="U16" s="36"/>
      <c r="V16" s="37"/>
      <c r="W16" s="36"/>
      <c r="X16" s="38"/>
      <c r="Y16" s="39"/>
      <c r="Z16" s="40"/>
    </row>
    <row r="17" spans="1:30" s="41" customFormat="1" ht="15.75">
      <c r="A17" s="111" t="s">
        <v>83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3"/>
      <c r="AB17" s="3"/>
      <c r="AC17" s="3"/>
      <c r="AD17" s="3"/>
    </row>
    <row r="18" spans="1:30" s="43" customFormat="1" ht="12.75">
      <c r="A18" s="112" t="s">
        <v>35</v>
      </c>
      <c r="B18" s="113" t="s">
        <v>36</v>
      </c>
      <c r="C18" s="113"/>
      <c r="D18" s="113"/>
      <c r="E18" s="118" t="s">
        <v>37</v>
      </c>
      <c r="F18" s="118"/>
      <c r="G18" s="118"/>
      <c r="H18" s="113" t="s">
        <v>38</v>
      </c>
      <c r="I18" s="113"/>
      <c r="J18" s="113"/>
      <c r="K18" s="118" t="s">
        <v>39</v>
      </c>
      <c r="L18" s="118"/>
      <c r="M18" s="118"/>
      <c r="N18" s="113" t="s">
        <v>40</v>
      </c>
      <c r="O18" s="113"/>
      <c r="P18" s="113"/>
      <c r="Q18" s="112" t="s">
        <v>41</v>
      </c>
      <c r="R18" s="112"/>
      <c r="S18" s="112"/>
      <c r="T18" s="116" t="s">
        <v>42</v>
      </c>
      <c r="U18" s="116"/>
      <c r="V18" s="117" t="s">
        <v>43</v>
      </c>
      <c r="W18" s="117"/>
      <c r="X18" s="116" t="s">
        <v>44</v>
      </c>
      <c r="Y18" s="116"/>
      <c r="Z18" s="116"/>
      <c r="AA18" s="3"/>
      <c r="AB18" s="3"/>
      <c r="AC18" s="3"/>
      <c r="AD18" s="3"/>
    </row>
    <row r="19" spans="1:30" s="43" customFormat="1" ht="13.5" customHeight="1">
      <c r="A19" s="112"/>
      <c r="B19" s="112" t="s">
        <v>34</v>
      </c>
      <c r="C19" s="112" t="s">
        <v>11</v>
      </c>
      <c r="D19" s="112" t="s">
        <v>31</v>
      </c>
      <c r="E19" s="112" t="s">
        <v>34</v>
      </c>
      <c r="F19" s="112" t="s">
        <v>11</v>
      </c>
      <c r="G19" s="112" t="s">
        <v>31</v>
      </c>
      <c r="H19" s="112" t="s">
        <v>34</v>
      </c>
      <c r="I19" s="112" t="s">
        <v>11</v>
      </c>
      <c r="J19" s="112" t="s">
        <v>31</v>
      </c>
      <c r="K19" s="112" t="s">
        <v>34</v>
      </c>
      <c r="L19" s="112" t="s">
        <v>11</v>
      </c>
      <c r="M19" s="112" t="s">
        <v>31</v>
      </c>
      <c r="N19" s="112" t="s">
        <v>34</v>
      </c>
      <c r="O19" s="112" t="s">
        <v>11</v>
      </c>
      <c r="P19" s="112" t="s">
        <v>31</v>
      </c>
      <c r="Q19" s="112"/>
      <c r="R19" s="112"/>
      <c r="S19" s="112"/>
      <c r="T19" s="116"/>
      <c r="U19" s="116"/>
      <c r="V19" s="117"/>
      <c r="W19" s="117"/>
      <c r="X19" s="116"/>
      <c r="Y19" s="116"/>
      <c r="Z19" s="116"/>
      <c r="AA19" s="3"/>
      <c r="AB19" s="3"/>
      <c r="AC19" s="3"/>
      <c r="AD19" s="3"/>
    </row>
    <row r="20" spans="1:30" s="43" customFormat="1" ht="15.75" customHeight="1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" t="s">
        <v>34</v>
      </c>
      <c r="R20" s="12" t="s">
        <v>13</v>
      </c>
      <c r="S20" s="12" t="s">
        <v>14</v>
      </c>
      <c r="T20" s="12" t="s">
        <v>13</v>
      </c>
      <c r="U20" s="12" t="s">
        <v>14</v>
      </c>
      <c r="V20" s="51" t="s">
        <v>13</v>
      </c>
      <c r="W20" s="51" t="s">
        <v>14</v>
      </c>
      <c r="X20" s="42" t="s">
        <v>13</v>
      </c>
      <c r="Y20" s="42" t="s">
        <v>14</v>
      </c>
      <c r="Z20" s="42" t="s">
        <v>15</v>
      </c>
      <c r="AA20" s="3"/>
      <c r="AB20" s="3"/>
      <c r="AC20" s="3"/>
      <c r="AD20" s="3"/>
    </row>
    <row r="21" spans="1:32" s="43" customFormat="1" ht="24" customHeight="1">
      <c r="A21" s="114" t="s">
        <v>51</v>
      </c>
      <c r="B21" s="209" t="s">
        <v>84</v>
      </c>
      <c r="C21" s="210"/>
      <c r="D21" s="211"/>
      <c r="E21" s="218" t="s">
        <v>85</v>
      </c>
      <c r="F21" s="219"/>
      <c r="G21" s="220"/>
      <c r="H21" s="162"/>
      <c r="I21" s="162"/>
      <c r="J21" s="165"/>
      <c r="K21" s="162" t="s">
        <v>80</v>
      </c>
      <c r="L21" s="162">
        <v>4</v>
      </c>
      <c r="M21" s="165" t="s">
        <v>91</v>
      </c>
      <c r="N21" s="129" t="s">
        <v>54</v>
      </c>
      <c r="O21" s="129">
        <v>4</v>
      </c>
      <c r="P21" s="123" t="s">
        <v>67</v>
      </c>
      <c r="Q21" s="66" t="s">
        <v>56</v>
      </c>
      <c r="R21" s="67">
        <v>0</v>
      </c>
      <c r="S21" s="67">
        <v>0</v>
      </c>
      <c r="T21" s="67">
        <v>4</v>
      </c>
      <c r="U21" s="67">
        <v>0</v>
      </c>
      <c r="V21" s="68">
        <f aca="true" t="shared" si="2" ref="V21:W24">X21-R21-T21</f>
        <v>6</v>
      </c>
      <c r="W21" s="68">
        <f t="shared" si="2"/>
        <v>20</v>
      </c>
      <c r="X21" s="69">
        <v>10</v>
      </c>
      <c r="Y21" s="69">
        <v>20</v>
      </c>
      <c r="Z21" s="70">
        <f>Y21+X21</f>
        <v>30</v>
      </c>
      <c r="AA21" s="48"/>
      <c r="AB21" s="48">
        <f aca="true" t="shared" si="3" ref="AB21:AC24">R21+T21</f>
        <v>4</v>
      </c>
      <c r="AC21" s="48">
        <f t="shared" si="3"/>
        <v>0</v>
      </c>
      <c r="AD21" s="3"/>
      <c r="AE21" s="43">
        <f>64/7</f>
        <v>9.142857142857142</v>
      </c>
      <c r="AF21" s="43">
        <f>7*7</f>
        <v>49</v>
      </c>
    </row>
    <row r="22" spans="1:30" s="43" customFormat="1" ht="24" customHeight="1">
      <c r="A22" s="135"/>
      <c r="B22" s="212"/>
      <c r="C22" s="213"/>
      <c r="D22" s="214"/>
      <c r="E22" s="221"/>
      <c r="F22" s="222"/>
      <c r="G22" s="223"/>
      <c r="H22" s="163"/>
      <c r="I22" s="163"/>
      <c r="J22" s="166"/>
      <c r="K22" s="163"/>
      <c r="L22" s="163"/>
      <c r="M22" s="166"/>
      <c r="N22" s="130"/>
      <c r="O22" s="130"/>
      <c r="P22" s="124"/>
      <c r="Q22" s="80" t="s">
        <v>57</v>
      </c>
      <c r="R22" s="81">
        <v>0</v>
      </c>
      <c r="S22" s="81">
        <v>0</v>
      </c>
      <c r="T22" s="81">
        <v>4</v>
      </c>
      <c r="U22" s="81">
        <v>0</v>
      </c>
      <c r="V22" s="82">
        <f>X22-R22-T22</f>
        <v>19</v>
      </c>
      <c r="W22" s="82">
        <f>Y22-S22-U22</f>
        <v>7</v>
      </c>
      <c r="X22" s="83">
        <v>23</v>
      </c>
      <c r="Y22" s="83">
        <v>7</v>
      </c>
      <c r="Z22" s="84">
        <f>Y22+X22</f>
        <v>30</v>
      </c>
      <c r="AA22" s="48"/>
      <c r="AB22" s="48"/>
      <c r="AC22" s="48"/>
      <c r="AD22" s="3"/>
    </row>
    <row r="23" spans="1:33" s="43" customFormat="1" ht="37.5" customHeight="1">
      <c r="A23" s="115"/>
      <c r="B23" s="212"/>
      <c r="C23" s="213"/>
      <c r="D23" s="214"/>
      <c r="E23" s="221"/>
      <c r="F23" s="222"/>
      <c r="G23" s="223"/>
      <c r="H23" s="164"/>
      <c r="I23" s="164"/>
      <c r="J23" s="167"/>
      <c r="K23" s="164"/>
      <c r="L23" s="164"/>
      <c r="M23" s="167"/>
      <c r="N23" s="131"/>
      <c r="O23" s="131"/>
      <c r="P23" s="125"/>
      <c r="Q23" s="101" t="s">
        <v>69</v>
      </c>
      <c r="R23" s="102">
        <v>0</v>
      </c>
      <c r="S23" s="102">
        <v>0</v>
      </c>
      <c r="T23" s="102">
        <v>4</v>
      </c>
      <c r="U23" s="102">
        <v>0</v>
      </c>
      <c r="V23" s="103">
        <f t="shared" si="2"/>
        <v>41</v>
      </c>
      <c r="W23" s="103">
        <f t="shared" si="2"/>
        <v>0</v>
      </c>
      <c r="X23" s="104">
        <v>45</v>
      </c>
      <c r="Y23" s="104">
        <v>0</v>
      </c>
      <c r="Z23" s="105">
        <f>Y23+X23</f>
        <v>45</v>
      </c>
      <c r="AA23" s="57"/>
      <c r="AB23" s="57">
        <f t="shared" si="3"/>
        <v>4</v>
      </c>
      <c r="AC23" s="57">
        <f t="shared" si="3"/>
        <v>0</v>
      </c>
      <c r="AD23" s="58"/>
      <c r="AE23" s="59">
        <f>3*16</f>
        <v>48</v>
      </c>
      <c r="AG23" s="43">
        <f>12*5</f>
        <v>60</v>
      </c>
    </row>
    <row r="24" spans="1:31" s="43" customFormat="1" ht="79.5" customHeight="1">
      <c r="A24" s="1" t="s">
        <v>52</v>
      </c>
      <c r="B24" s="215"/>
      <c r="C24" s="216"/>
      <c r="D24" s="217"/>
      <c r="E24" s="224"/>
      <c r="F24" s="225"/>
      <c r="G24" s="226"/>
      <c r="H24" s="108" t="s">
        <v>63</v>
      </c>
      <c r="I24" s="108">
        <v>4</v>
      </c>
      <c r="J24" s="109" t="s">
        <v>68</v>
      </c>
      <c r="K24" s="99" t="s">
        <v>66</v>
      </c>
      <c r="L24" s="99">
        <v>4</v>
      </c>
      <c r="M24" s="100" t="s">
        <v>53</v>
      </c>
      <c r="N24" s="79"/>
      <c r="O24" s="79"/>
      <c r="P24" s="78"/>
      <c r="Q24" s="94" t="s">
        <v>63</v>
      </c>
      <c r="R24" s="95">
        <v>0</v>
      </c>
      <c r="S24" s="95">
        <v>0</v>
      </c>
      <c r="T24" s="95">
        <v>4</v>
      </c>
      <c r="U24" s="95">
        <v>0</v>
      </c>
      <c r="V24" s="96">
        <f t="shared" si="2"/>
        <v>30</v>
      </c>
      <c r="W24" s="96">
        <f t="shared" si="2"/>
        <v>11</v>
      </c>
      <c r="X24" s="97">
        <v>34</v>
      </c>
      <c r="Y24" s="97">
        <v>11</v>
      </c>
      <c r="Z24" s="98">
        <f>Y24+X24</f>
        <v>45</v>
      </c>
      <c r="AA24" s="65"/>
      <c r="AB24" s="65">
        <f t="shared" si="3"/>
        <v>4</v>
      </c>
      <c r="AC24" s="65">
        <f t="shared" si="3"/>
        <v>0</v>
      </c>
      <c r="AD24" s="58">
        <f>19*2</f>
        <v>38</v>
      </c>
      <c r="AE24" s="59"/>
    </row>
    <row r="25" spans="1:30" s="41" customFormat="1" ht="15.75">
      <c r="A25" s="111" t="s">
        <v>96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3"/>
      <c r="AB25" s="3"/>
      <c r="AC25" s="3"/>
      <c r="AD25" s="3"/>
    </row>
    <row r="26" spans="1:30" s="43" customFormat="1" ht="12.75">
      <c r="A26" s="112" t="s">
        <v>35</v>
      </c>
      <c r="B26" s="113" t="s">
        <v>36</v>
      </c>
      <c r="C26" s="113"/>
      <c r="D26" s="113"/>
      <c r="E26" s="118" t="s">
        <v>37</v>
      </c>
      <c r="F26" s="118"/>
      <c r="G26" s="118"/>
      <c r="H26" s="113" t="s">
        <v>38</v>
      </c>
      <c r="I26" s="113"/>
      <c r="J26" s="113"/>
      <c r="K26" s="118" t="s">
        <v>39</v>
      </c>
      <c r="L26" s="118"/>
      <c r="M26" s="118"/>
      <c r="N26" s="113" t="s">
        <v>40</v>
      </c>
      <c r="O26" s="113"/>
      <c r="P26" s="113"/>
      <c r="Q26" s="112" t="s">
        <v>41</v>
      </c>
      <c r="R26" s="112"/>
      <c r="S26" s="112"/>
      <c r="T26" s="116" t="s">
        <v>42</v>
      </c>
      <c r="U26" s="116"/>
      <c r="V26" s="117" t="s">
        <v>43</v>
      </c>
      <c r="W26" s="117"/>
      <c r="X26" s="116" t="s">
        <v>44</v>
      </c>
      <c r="Y26" s="116"/>
      <c r="Z26" s="116"/>
      <c r="AA26" s="3"/>
      <c r="AB26" s="3"/>
      <c r="AC26" s="3"/>
      <c r="AD26" s="3"/>
    </row>
    <row r="27" spans="1:30" s="43" customFormat="1" ht="13.5" customHeight="1">
      <c r="A27" s="112"/>
      <c r="B27" s="112" t="s">
        <v>34</v>
      </c>
      <c r="C27" s="112" t="s">
        <v>11</v>
      </c>
      <c r="D27" s="112" t="s">
        <v>31</v>
      </c>
      <c r="E27" s="112" t="s">
        <v>34</v>
      </c>
      <c r="F27" s="112" t="s">
        <v>11</v>
      </c>
      <c r="G27" s="112" t="s">
        <v>31</v>
      </c>
      <c r="H27" s="112" t="s">
        <v>34</v>
      </c>
      <c r="I27" s="112" t="s">
        <v>11</v>
      </c>
      <c r="J27" s="112" t="s">
        <v>31</v>
      </c>
      <c r="K27" s="112" t="s">
        <v>34</v>
      </c>
      <c r="L27" s="112" t="s">
        <v>11</v>
      </c>
      <c r="M27" s="112" t="s">
        <v>31</v>
      </c>
      <c r="N27" s="112" t="s">
        <v>34</v>
      </c>
      <c r="O27" s="112" t="s">
        <v>11</v>
      </c>
      <c r="P27" s="112" t="s">
        <v>31</v>
      </c>
      <c r="Q27" s="112"/>
      <c r="R27" s="112"/>
      <c r="S27" s="112"/>
      <c r="T27" s="116"/>
      <c r="U27" s="116"/>
      <c r="V27" s="117"/>
      <c r="W27" s="117"/>
      <c r="X27" s="116"/>
      <c r="Y27" s="116"/>
      <c r="Z27" s="116"/>
      <c r="AA27" s="3"/>
      <c r="AB27" s="3"/>
      <c r="AC27" s="3"/>
      <c r="AD27" s="3"/>
    </row>
    <row r="28" spans="1:30" s="43" customFormat="1" ht="15.75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" t="s">
        <v>34</v>
      </c>
      <c r="R28" s="12" t="s">
        <v>13</v>
      </c>
      <c r="S28" s="12" t="s">
        <v>14</v>
      </c>
      <c r="T28" s="12" t="s">
        <v>13</v>
      </c>
      <c r="U28" s="12" t="s">
        <v>14</v>
      </c>
      <c r="V28" s="51" t="s">
        <v>13</v>
      </c>
      <c r="W28" s="51" t="s">
        <v>14</v>
      </c>
      <c r="X28" s="42" t="s">
        <v>13</v>
      </c>
      <c r="Y28" s="42" t="s">
        <v>14</v>
      </c>
      <c r="Z28" s="42" t="s">
        <v>15</v>
      </c>
      <c r="AA28" s="3"/>
      <c r="AB28" s="3"/>
      <c r="AC28" s="3"/>
      <c r="AD28" s="3"/>
    </row>
    <row r="29" spans="1:32" s="43" customFormat="1" ht="24" customHeight="1">
      <c r="A29" s="114" t="s">
        <v>51</v>
      </c>
      <c r="B29" s="129" t="s">
        <v>54</v>
      </c>
      <c r="C29" s="129">
        <v>4</v>
      </c>
      <c r="D29" s="123" t="s">
        <v>67</v>
      </c>
      <c r="E29" s="162" t="s">
        <v>80</v>
      </c>
      <c r="F29" s="162">
        <v>4</v>
      </c>
      <c r="G29" s="165" t="s">
        <v>91</v>
      </c>
      <c r="H29" s="136"/>
      <c r="I29" s="132"/>
      <c r="J29" s="126"/>
      <c r="K29" s="162" t="s">
        <v>80</v>
      </c>
      <c r="L29" s="162">
        <v>4</v>
      </c>
      <c r="M29" s="165" t="s">
        <v>91</v>
      </c>
      <c r="N29" s="129" t="s">
        <v>54</v>
      </c>
      <c r="O29" s="129">
        <v>4</v>
      </c>
      <c r="P29" s="123" t="s">
        <v>67</v>
      </c>
      <c r="Q29" s="66" t="s">
        <v>56</v>
      </c>
      <c r="R29" s="67">
        <v>4</v>
      </c>
      <c r="S29" s="67">
        <v>0</v>
      </c>
      <c r="T29" s="67">
        <v>6</v>
      </c>
      <c r="U29" s="67">
        <v>2</v>
      </c>
      <c r="V29" s="68">
        <f aca="true" t="shared" si="4" ref="V29:W32">X29-R29-T29</f>
        <v>0</v>
      </c>
      <c r="W29" s="68">
        <f t="shared" si="4"/>
        <v>18</v>
      </c>
      <c r="X29" s="69">
        <v>10</v>
      </c>
      <c r="Y29" s="69">
        <v>20</v>
      </c>
      <c r="Z29" s="70">
        <f>Y29+X29</f>
        <v>30</v>
      </c>
      <c r="AA29" s="48"/>
      <c r="AB29" s="48">
        <f>R29+T29</f>
        <v>10</v>
      </c>
      <c r="AC29" s="48">
        <f>S29+U29</f>
        <v>2</v>
      </c>
      <c r="AD29" s="3"/>
      <c r="AE29" s="43">
        <f>64/7</f>
        <v>9.142857142857142</v>
      </c>
      <c r="AF29" s="43">
        <f>7*7</f>
        <v>49</v>
      </c>
    </row>
    <row r="30" spans="1:30" s="43" customFormat="1" ht="24" customHeight="1">
      <c r="A30" s="135"/>
      <c r="B30" s="130"/>
      <c r="C30" s="130"/>
      <c r="D30" s="124"/>
      <c r="E30" s="163"/>
      <c r="F30" s="163"/>
      <c r="G30" s="166"/>
      <c r="H30" s="137"/>
      <c r="I30" s="133"/>
      <c r="J30" s="127"/>
      <c r="K30" s="163"/>
      <c r="L30" s="163"/>
      <c r="M30" s="166"/>
      <c r="N30" s="130"/>
      <c r="O30" s="130"/>
      <c r="P30" s="124"/>
      <c r="Q30" s="80" t="s">
        <v>57</v>
      </c>
      <c r="R30" s="81">
        <v>4</v>
      </c>
      <c r="S30" s="81">
        <v>0</v>
      </c>
      <c r="T30" s="81">
        <v>8</v>
      </c>
      <c r="U30" s="81">
        <v>0</v>
      </c>
      <c r="V30" s="82">
        <f t="shared" si="4"/>
        <v>11</v>
      </c>
      <c r="W30" s="82">
        <f t="shared" si="4"/>
        <v>7</v>
      </c>
      <c r="X30" s="83">
        <v>23</v>
      </c>
      <c r="Y30" s="83">
        <v>7</v>
      </c>
      <c r="Z30" s="84">
        <f>Y30+X30</f>
        <v>30</v>
      </c>
      <c r="AA30" s="48"/>
      <c r="AB30" s="48"/>
      <c r="AC30" s="48"/>
      <c r="AD30" s="3"/>
    </row>
    <row r="31" spans="1:33" s="43" customFormat="1" ht="37.5" customHeight="1">
      <c r="A31" s="115"/>
      <c r="B31" s="131"/>
      <c r="C31" s="131"/>
      <c r="D31" s="125"/>
      <c r="E31" s="164"/>
      <c r="F31" s="164"/>
      <c r="G31" s="167"/>
      <c r="H31" s="138"/>
      <c r="I31" s="134"/>
      <c r="J31" s="128"/>
      <c r="K31" s="164"/>
      <c r="L31" s="164"/>
      <c r="M31" s="167"/>
      <c r="N31" s="131"/>
      <c r="O31" s="131"/>
      <c r="P31" s="125"/>
      <c r="Q31" s="101" t="s">
        <v>69</v>
      </c>
      <c r="R31" s="102">
        <v>4</v>
      </c>
      <c r="S31" s="102">
        <v>0</v>
      </c>
      <c r="T31" s="102">
        <v>8</v>
      </c>
      <c r="U31" s="102">
        <v>0</v>
      </c>
      <c r="V31" s="103">
        <f t="shared" si="4"/>
        <v>33</v>
      </c>
      <c r="W31" s="103">
        <f t="shared" si="4"/>
        <v>0</v>
      </c>
      <c r="X31" s="104">
        <v>45</v>
      </c>
      <c r="Y31" s="104">
        <v>0</v>
      </c>
      <c r="Z31" s="105">
        <f>Y31+X31</f>
        <v>45</v>
      </c>
      <c r="AA31" s="57"/>
      <c r="AB31" s="57">
        <f>R31+T31</f>
        <v>12</v>
      </c>
      <c r="AC31" s="57">
        <f>S31+U31</f>
        <v>0</v>
      </c>
      <c r="AD31" s="58"/>
      <c r="AE31" s="59">
        <f>3*16</f>
        <v>48</v>
      </c>
      <c r="AG31" s="43">
        <f>12*4</f>
        <v>48</v>
      </c>
    </row>
    <row r="32" spans="1:31" s="43" customFormat="1" ht="79.5" customHeight="1">
      <c r="A32" s="1" t="s">
        <v>52</v>
      </c>
      <c r="B32" s="99" t="s">
        <v>66</v>
      </c>
      <c r="C32" s="99">
        <v>4</v>
      </c>
      <c r="D32" s="100" t="s">
        <v>53</v>
      </c>
      <c r="E32" s="99"/>
      <c r="F32" s="99"/>
      <c r="G32" s="100"/>
      <c r="H32" s="108" t="s">
        <v>63</v>
      </c>
      <c r="I32" s="108">
        <v>4</v>
      </c>
      <c r="J32" s="109" t="s">
        <v>68</v>
      </c>
      <c r="K32" s="99"/>
      <c r="L32" s="99"/>
      <c r="M32" s="100"/>
      <c r="N32" s="79"/>
      <c r="O32" s="79"/>
      <c r="P32" s="78"/>
      <c r="Q32" s="94" t="s">
        <v>63</v>
      </c>
      <c r="R32" s="95">
        <v>4</v>
      </c>
      <c r="S32" s="95">
        <v>0</v>
      </c>
      <c r="T32" s="95">
        <v>8</v>
      </c>
      <c r="U32" s="95">
        <v>0</v>
      </c>
      <c r="V32" s="96">
        <f t="shared" si="4"/>
        <v>22</v>
      </c>
      <c r="W32" s="96">
        <f t="shared" si="4"/>
        <v>11</v>
      </c>
      <c r="X32" s="97">
        <v>34</v>
      </c>
      <c r="Y32" s="97">
        <v>11</v>
      </c>
      <c r="Z32" s="98">
        <f>Y32+X32</f>
        <v>45</v>
      </c>
      <c r="AA32" s="65"/>
      <c r="AB32" s="65">
        <f>R32+T32</f>
        <v>12</v>
      </c>
      <c r="AC32" s="65">
        <f>S32+U32</f>
        <v>0</v>
      </c>
      <c r="AD32" s="58">
        <f>19*2</f>
        <v>38</v>
      </c>
      <c r="AE32" s="59"/>
    </row>
    <row r="33" spans="1:30" s="41" customFormat="1" ht="15.75">
      <c r="A33" s="111" t="s">
        <v>97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3"/>
      <c r="AB33" s="3"/>
      <c r="AC33" s="3"/>
      <c r="AD33" s="3"/>
    </row>
    <row r="34" spans="1:30" s="43" customFormat="1" ht="12.75">
      <c r="A34" s="112" t="s">
        <v>35</v>
      </c>
      <c r="B34" s="113" t="s">
        <v>36</v>
      </c>
      <c r="C34" s="113"/>
      <c r="D34" s="113"/>
      <c r="E34" s="118" t="s">
        <v>37</v>
      </c>
      <c r="F34" s="118"/>
      <c r="G34" s="118"/>
      <c r="H34" s="113" t="s">
        <v>38</v>
      </c>
      <c r="I34" s="113"/>
      <c r="J34" s="113"/>
      <c r="K34" s="118" t="s">
        <v>39</v>
      </c>
      <c r="L34" s="118"/>
      <c r="M34" s="118"/>
      <c r="N34" s="113" t="s">
        <v>40</v>
      </c>
      <c r="O34" s="113"/>
      <c r="P34" s="113"/>
      <c r="Q34" s="112" t="s">
        <v>41</v>
      </c>
      <c r="R34" s="112"/>
      <c r="S34" s="112"/>
      <c r="T34" s="116" t="s">
        <v>42</v>
      </c>
      <c r="U34" s="116"/>
      <c r="V34" s="117" t="s">
        <v>43</v>
      </c>
      <c r="W34" s="117"/>
      <c r="X34" s="116" t="s">
        <v>44</v>
      </c>
      <c r="Y34" s="116"/>
      <c r="Z34" s="116"/>
      <c r="AA34" s="3"/>
      <c r="AB34" s="3"/>
      <c r="AC34" s="3"/>
      <c r="AD34" s="3"/>
    </row>
    <row r="35" spans="1:30" s="43" customFormat="1" ht="13.5" customHeight="1">
      <c r="A35" s="112"/>
      <c r="B35" s="112" t="s">
        <v>34</v>
      </c>
      <c r="C35" s="112" t="s">
        <v>11</v>
      </c>
      <c r="D35" s="112" t="s">
        <v>31</v>
      </c>
      <c r="E35" s="112" t="s">
        <v>34</v>
      </c>
      <c r="F35" s="112" t="s">
        <v>11</v>
      </c>
      <c r="G35" s="112" t="s">
        <v>31</v>
      </c>
      <c r="H35" s="112" t="s">
        <v>34</v>
      </c>
      <c r="I35" s="112" t="s">
        <v>11</v>
      </c>
      <c r="J35" s="112" t="s">
        <v>31</v>
      </c>
      <c r="K35" s="112" t="s">
        <v>34</v>
      </c>
      <c r="L35" s="112" t="s">
        <v>11</v>
      </c>
      <c r="M35" s="112" t="s">
        <v>31</v>
      </c>
      <c r="N35" s="112" t="s">
        <v>34</v>
      </c>
      <c r="O35" s="112" t="s">
        <v>11</v>
      </c>
      <c r="P35" s="112" t="s">
        <v>31</v>
      </c>
      <c r="Q35" s="112"/>
      <c r="R35" s="112"/>
      <c r="S35" s="112"/>
      <c r="T35" s="116"/>
      <c r="U35" s="116"/>
      <c r="V35" s="117"/>
      <c r="W35" s="117"/>
      <c r="X35" s="116"/>
      <c r="Y35" s="116"/>
      <c r="Z35" s="116"/>
      <c r="AA35" s="3"/>
      <c r="AB35" s="3"/>
      <c r="AC35" s="3"/>
      <c r="AD35" s="3"/>
    </row>
    <row r="36" spans="1:30" s="43" customFormat="1" ht="15.75" customHeight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" t="s">
        <v>34</v>
      </c>
      <c r="R36" s="12" t="s">
        <v>13</v>
      </c>
      <c r="S36" s="12" t="s">
        <v>14</v>
      </c>
      <c r="T36" s="12" t="s">
        <v>13</v>
      </c>
      <c r="U36" s="12" t="s">
        <v>14</v>
      </c>
      <c r="V36" s="51" t="s">
        <v>13</v>
      </c>
      <c r="W36" s="51" t="s">
        <v>14</v>
      </c>
      <c r="X36" s="42" t="s">
        <v>13</v>
      </c>
      <c r="Y36" s="42" t="s">
        <v>14</v>
      </c>
      <c r="Z36" s="42" t="s">
        <v>15</v>
      </c>
      <c r="AA36" s="3"/>
      <c r="AB36" s="3"/>
      <c r="AC36" s="3"/>
      <c r="AD36" s="3"/>
    </row>
    <row r="37" spans="1:32" s="43" customFormat="1" ht="24" customHeight="1">
      <c r="A37" s="114" t="s">
        <v>51</v>
      </c>
      <c r="B37" s="129" t="s">
        <v>54</v>
      </c>
      <c r="C37" s="129">
        <v>4</v>
      </c>
      <c r="D37" s="123" t="s">
        <v>67</v>
      </c>
      <c r="E37" s="162" t="s">
        <v>80</v>
      </c>
      <c r="F37" s="162">
        <v>4</v>
      </c>
      <c r="G37" s="165" t="s">
        <v>91</v>
      </c>
      <c r="H37" s="136"/>
      <c r="I37" s="132"/>
      <c r="J37" s="126"/>
      <c r="K37" s="162" t="s">
        <v>80</v>
      </c>
      <c r="L37" s="162">
        <v>4</v>
      </c>
      <c r="M37" s="165" t="s">
        <v>91</v>
      </c>
      <c r="N37" s="129" t="s">
        <v>54</v>
      </c>
      <c r="O37" s="129">
        <v>4</v>
      </c>
      <c r="P37" s="123" t="s">
        <v>67</v>
      </c>
      <c r="Q37" s="66" t="s">
        <v>56</v>
      </c>
      <c r="R37" s="67">
        <v>10</v>
      </c>
      <c r="S37" s="67">
        <v>2</v>
      </c>
      <c r="T37" s="67">
        <v>0</v>
      </c>
      <c r="U37" s="67">
        <v>8</v>
      </c>
      <c r="V37" s="68">
        <f aca="true" t="shared" si="5" ref="V37:W40">X37-R37-T37</f>
        <v>0</v>
      </c>
      <c r="W37" s="68">
        <f t="shared" si="5"/>
        <v>10</v>
      </c>
      <c r="X37" s="69">
        <v>10</v>
      </c>
      <c r="Y37" s="69">
        <v>20</v>
      </c>
      <c r="Z37" s="70">
        <f>Y37+X37</f>
        <v>30</v>
      </c>
      <c r="AA37" s="48"/>
      <c r="AB37" s="48">
        <f>R37+T37</f>
        <v>10</v>
      </c>
      <c r="AC37" s="48">
        <f>S37+U37</f>
        <v>10</v>
      </c>
      <c r="AD37" s="3"/>
      <c r="AE37" s="43">
        <f>64/7</f>
        <v>9.142857142857142</v>
      </c>
      <c r="AF37" s="43">
        <f>7*7</f>
        <v>49</v>
      </c>
    </row>
    <row r="38" spans="1:30" s="43" customFormat="1" ht="24" customHeight="1">
      <c r="A38" s="135"/>
      <c r="B38" s="130"/>
      <c r="C38" s="130"/>
      <c r="D38" s="124"/>
      <c r="E38" s="163"/>
      <c r="F38" s="163"/>
      <c r="G38" s="166"/>
      <c r="H38" s="137"/>
      <c r="I38" s="133"/>
      <c r="J38" s="127"/>
      <c r="K38" s="163"/>
      <c r="L38" s="163"/>
      <c r="M38" s="166"/>
      <c r="N38" s="130"/>
      <c r="O38" s="130"/>
      <c r="P38" s="124"/>
      <c r="Q38" s="80" t="s">
        <v>57</v>
      </c>
      <c r="R38" s="81">
        <v>12</v>
      </c>
      <c r="S38" s="81">
        <v>0</v>
      </c>
      <c r="T38" s="81">
        <v>8</v>
      </c>
      <c r="U38" s="81">
        <v>0</v>
      </c>
      <c r="V38" s="82">
        <f t="shared" si="5"/>
        <v>3</v>
      </c>
      <c r="W38" s="82">
        <f t="shared" si="5"/>
        <v>7</v>
      </c>
      <c r="X38" s="83">
        <v>23</v>
      </c>
      <c r="Y38" s="83">
        <v>7</v>
      </c>
      <c r="Z38" s="84">
        <f>Y38+X38</f>
        <v>30</v>
      </c>
      <c r="AA38" s="48"/>
      <c r="AB38" s="48"/>
      <c r="AC38" s="48"/>
      <c r="AD38" s="3"/>
    </row>
    <row r="39" spans="1:33" s="43" customFormat="1" ht="37.5" customHeight="1">
      <c r="A39" s="115"/>
      <c r="B39" s="131"/>
      <c r="C39" s="131"/>
      <c r="D39" s="125"/>
      <c r="E39" s="164"/>
      <c r="F39" s="164"/>
      <c r="G39" s="167"/>
      <c r="H39" s="138"/>
      <c r="I39" s="134"/>
      <c r="J39" s="128"/>
      <c r="K39" s="164"/>
      <c r="L39" s="164"/>
      <c r="M39" s="167"/>
      <c r="N39" s="131"/>
      <c r="O39" s="131"/>
      <c r="P39" s="125"/>
      <c r="Q39" s="101" t="s">
        <v>69</v>
      </c>
      <c r="R39" s="102">
        <v>12</v>
      </c>
      <c r="S39" s="102">
        <v>0</v>
      </c>
      <c r="T39" s="102">
        <v>4</v>
      </c>
      <c r="U39" s="102">
        <v>0</v>
      </c>
      <c r="V39" s="103">
        <f t="shared" si="5"/>
        <v>29</v>
      </c>
      <c r="W39" s="103">
        <f t="shared" si="5"/>
        <v>0</v>
      </c>
      <c r="X39" s="104">
        <v>45</v>
      </c>
      <c r="Y39" s="104">
        <v>0</v>
      </c>
      <c r="Z39" s="105">
        <f>Y39+X39</f>
        <v>45</v>
      </c>
      <c r="AA39" s="57"/>
      <c r="AB39" s="57">
        <f>R39+T39</f>
        <v>16</v>
      </c>
      <c r="AC39" s="57">
        <f>S39+U39</f>
        <v>0</v>
      </c>
      <c r="AD39" s="58"/>
      <c r="AE39" s="59">
        <f>3*16</f>
        <v>48</v>
      </c>
      <c r="AG39" s="43">
        <f>12*4</f>
        <v>48</v>
      </c>
    </row>
    <row r="40" spans="1:31" s="43" customFormat="1" ht="79.5" customHeight="1">
      <c r="A40" s="1" t="s">
        <v>52</v>
      </c>
      <c r="B40" s="99" t="s">
        <v>66</v>
      </c>
      <c r="C40" s="99">
        <v>4</v>
      </c>
      <c r="D40" s="100" t="s">
        <v>53</v>
      </c>
      <c r="E40" s="92"/>
      <c r="F40" s="92"/>
      <c r="G40" s="93"/>
      <c r="H40" s="108" t="s">
        <v>63</v>
      </c>
      <c r="I40" s="108">
        <v>4</v>
      </c>
      <c r="J40" s="109" t="s">
        <v>68</v>
      </c>
      <c r="K40" s="99"/>
      <c r="L40" s="99"/>
      <c r="M40" s="100"/>
      <c r="N40" s="79"/>
      <c r="O40" s="79"/>
      <c r="P40" s="78"/>
      <c r="Q40" s="94" t="s">
        <v>63</v>
      </c>
      <c r="R40" s="95">
        <v>12</v>
      </c>
      <c r="S40" s="95">
        <v>0</v>
      </c>
      <c r="T40" s="95">
        <v>4</v>
      </c>
      <c r="U40" s="95">
        <v>0</v>
      </c>
      <c r="V40" s="96">
        <f t="shared" si="5"/>
        <v>18</v>
      </c>
      <c r="W40" s="96">
        <f t="shared" si="5"/>
        <v>11</v>
      </c>
      <c r="X40" s="97">
        <v>34</v>
      </c>
      <c r="Y40" s="97">
        <v>11</v>
      </c>
      <c r="Z40" s="98">
        <f>Y40+X40</f>
        <v>45</v>
      </c>
      <c r="AA40" s="65"/>
      <c r="AB40" s="65">
        <f>R40+T40</f>
        <v>16</v>
      </c>
      <c r="AC40" s="65">
        <f>S40+U40</f>
        <v>0</v>
      </c>
      <c r="AD40" s="58">
        <f>19*2</f>
        <v>38</v>
      </c>
      <c r="AE40" s="59"/>
    </row>
    <row r="41" spans="1:30" s="41" customFormat="1" ht="15.75">
      <c r="A41" s="111" t="s">
        <v>95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3"/>
      <c r="AB41" s="3"/>
      <c r="AC41" s="3"/>
      <c r="AD41" s="3"/>
    </row>
    <row r="42" spans="1:30" s="43" customFormat="1" ht="12.75">
      <c r="A42" s="112" t="s">
        <v>35</v>
      </c>
      <c r="B42" s="113" t="s">
        <v>36</v>
      </c>
      <c r="C42" s="113"/>
      <c r="D42" s="113"/>
      <c r="E42" s="118" t="s">
        <v>37</v>
      </c>
      <c r="F42" s="118"/>
      <c r="G42" s="118"/>
      <c r="H42" s="113" t="s">
        <v>38</v>
      </c>
      <c r="I42" s="113"/>
      <c r="J42" s="113"/>
      <c r="K42" s="118" t="s">
        <v>39</v>
      </c>
      <c r="L42" s="118"/>
      <c r="M42" s="118"/>
      <c r="N42" s="113" t="s">
        <v>40</v>
      </c>
      <c r="O42" s="113"/>
      <c r="P42" s="113"/>
      <c r="Q42" s="112" t="s">
        <v>41</v>
      </c>
      <c r="R42" s="112"/>
      <c r="S42" s="112"/>
      <c r="T42" s="116" t="s">
        <v>42</v>
      </c>
      <c r="U42" s="116"/>
      <c r="V42" s="117" t="s">
        <v>43</v>
      </c>
      <c r="W42" s="117"/>
      <c r="X42" s="116" t="s">
        <v>44</v>
      </c>
      <c r="Y42" s="116"/>
      <c r="Z42" s="116"/>
      <c r="AA42" s="3"/>
      <c r="AB42" s="3"/>
      <c r="AC42" s="3"/>
      <c r="AD42" s="3"/>
    </row>
    <row r="43" spans="1:30" s="43" customFormat="1" ht="13.5" customHeight="1">
      <c r="A43" s="112"/>
      <c r="B43" s="112" t="s">
        <v>34</v>
      </c>
      <c r="C43" s="112" t="s">
        <v>11</v>
      </c>
      <c r="D43" s="112" t="s">
        <v>31</v>
      </c>
      <c r="E43" s="112" t="s">
        <v>34</v>
      </c>
      <c r="F43" s="112" t="s">
        <v>11</v>
      </c>
      <c r="G43" s="112" t="s">
        <v>31</v>
      </c>
      <c r="H43" s="112" t="s">
        <v>34</v>
      </c>
      <c r="I43" s="112" t="s">
        <v>11</v>
      </c>
      <c r="J43" s="112" t="s">
        <v>31</v>
      </c>
      <c r="K43" s="112" t="s">
        <v>34</v>
      </c>
      <c r="L43" s="112" t="s">
        <v>11</v>
      </c>
      <c r="M43" s="112" t="s">
        <v>31</v>
      </c>
      <c r="N43" s="112" t="s">
        <v>34</v>
      </c>
      <c r="O43" s="112" t="s">
        <v>11</v>
      </c>
      <c r="P43" s="112" t="s">
        <v>31</v>
      </c>
      <c r="Q43" s="112"/>
      <c r="R43" s="112"/>
      <c r="S43" s="112"/>
      <c r="T43" s="116"/>
      <c r="U43" s="116"/>
      <c r="V43" s="117"/>
      <c r="W43" s="117"/>
      <c r="X43" s="116"/>
      <c r="Y43" s="116"/>
      <c r="Z43" s="116"/>
      <c r="AA43" s="3"/>
      <c r="AB43" s="3"/>
      <c r="AC43" s="3"/>
      <c r="AD43" s="3"/>
    </row>
    <row r="44" spans="1:30" s="43" customFormat="1" ht="15.75" customHeight="1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" t="s">
        <v>34</v>
      </c>
      <c r="R44" s="12" t="s">
        <v>13</v>
      </c>
      <c r="S44" s="12" t="s">
        <v>14</v>
      </c>
      <c r="T44" s="12" t="s">
        <v>13</v>
      </c>
      <c r="U44" s="12" t="s">
        <v>14</v>
      </c>
      <c r="V44" s="51" t="s">
        <v>13</v>
      </c>
      <c r="W44" s="51" t="s">
        <v>14</v>
      </c>
      <c r="X44" s="42" t="s">
        <v>13</v>
      </c>
      <c r="Y44" s="42" t="s">
        <v>14</v>
      </c>
      <c r="Z44" s="42" t="s">
        <v>15</v>
      </c>
      <c r="AA44" s="3"/>
      <c r="AB44" s="3"/>
      <c r="AC44" s="3"/>
      <c r="AD44" s="3"/>
    </row>
    <row r="45" spans="1:32" s="43" customFormat="1" ht="24" customHeight="1">
      <c r="A45" s="114" t="s">
        <v>51</v>
      </c>
      <c r="B45" s="129" t="s">
        <v>54</v>
      </c>
      <c r="C45" s="129">
        <v>5</v>
      </c>
      <c r="D45" s="123" t="s">
        <v>67</v>
      </c>
      <c r="E45" s="162" t="s">
        <v>80</v>
      </c>
      <c r="F45" s="162">
        <v>5</v>
      </c>
      <c r="G45" s="165" t="s">
        <v>91</v>
      </c>
      <c r="H45" s="136"/>
      <c r="I45" s="132"/>
      <c r="J45" s="126"/>
      <c r="K45" s="162" t="s">
        <v>80</v>
      </c>
      <c r="L45" s="162">
        <v>5</v>
      </c>
      <c r="M45" s="165" t="s">
        <v>91</v>
      </c>
      <c r="N45" s="129" t="s">
        <v>54</v>
      </c>
      <c r="O45" s="129">
        <v>5</v>
      </c>
      <c r="P45" s="123" t="s">
        <v>67</v>
      </c>
      <c r="Q45" s="66" t="s">
        <v>56</v>
      </c>
      <c r="R45" s="67">
        <v>10</v>
      </c>
      <c r="S45" s="67">
        <v>10</v>
      </c>
      <c r="T45" s="67">
        <v>0</v>
      </c>
      <c r="U45" s="67">
        <v>10</v>
      </c>
      <c r="V45" s="68">
        <f aca="true" t="shared" si="6" ref="V45:W48">X45-R45-T45</f>
        <v>0</v>
      </c>
      <c r="W45" s="68">
        <f t="shared" si="6"/>
        <v>0</v>
      </c>
      <c r="X45" s="69">
        <v>10</v>
      </c>
      <c r="Y45" s="69">
        <v>20</v>
      </c>
      <c r="Z45" s="70">
        <f>Y45+X45</f>
        <v>30</v>
      </c>
      <c r="AA45" s="48"/>
      <c r="AB45" s="48">
        <f>R45+T45</f>
        <v>10</v>
      </c>
      <c r="AC45" s="48">
        <f>S45+U45</f>
        <v>20</v>
      </c>
      <c r="AD45" s="3"/>
      <c r="AE45" s="43">
        <f>64/7</f>
        <v>9.142857142857142</v>
      </c>
      <c r="AF45" s="43">
        <f>7*7</f>
        <v>49</v>
      </c>
    </row>
    <row r="46" spans="1:30" s="43" customFormat="1" ht="24" customHeight="1">
      <c r="A46" s="135"/>
      <c r="B46" s="130"/>
      <c r="C46" s="130"/>
      <c r="D46" s="124"/>
      <c r="E46" s="163"/>
      <c r="F46" s="163"/>
      <c r="G46" s="166"/>
      <c r="H46" s="137"/>
      <c r="I46" s="133"/>
      <c r="J46" s="127"/>
      <c r="K46" s="163"/>
      <c r="L46" s="163"/>
      <c r="M46" s="166"/>
      <c r="N46" s="130"/>
      <c r="O46" s="130"/>
      <c r="P46" s="124"/>
      <c r="Q46" s="80" t="s">
        <v>57</v>
      </c>
      <c r="R46" s="81">
        <v>20</v>
      </c>
      <c r="S46" s="81">
        <v>0</v>
      </c>
      <c r="T46" s="81">
        <v>3</v>
      </c>
      <c r="U46" s="81">
        <v>7</v>
      </c>
      <c r="V46" s="82">
        <f t="shared" si="6"/>
        <v>0</v>
      </c>
      <c r="W46" s="82">
        <f t="shared" si="6"/>
        <v>0</v>
      </c>
      <c r="X46" s="83">
        <v>23</v>
      </c>
      <c r="Y46" s="83">
        <v>7</v>
      </c>
      <c r="Z46" s="84">
        <f>Y46+X46</f>
        <v>30</v>
      </c>
      <c r="AA46" s="48"/>
      <c r="AB46" s="48"/>
      <c r="AC46" s="48"/>
      <c r="AD46" s="3"/>
    </row>
    <row r="47" spans="1:33" s="43" customFormat="1" ht="37.5" customHeight="1">
      <c r="A47" s="115"/>
      <c r="B47" s="131"/>
      <c r="C47" s="131"/>
      <c r="D47" s="125"/>
      <c r="E47" s="164"/>
      <c r="F47" s="164"/>
      <c r="G47" s="167"/>
      <c r="H47" s="138"/>
      <c r="I47" s="134"/>
      <c r="J47" s="128"/>
      <c r="K47" s="164"/>
      <c r="L47" s="164"/>
      <c r="M47" s="167"/>
      <c r="N47" s="131"/>
      <c r="O47" s="131"/>
      <c r="P47" s="125"/>
      <c r="Q47" s="101" t="s">
        <v>69</v>
      </c>
      <c r="R47" s="102">
        <v>16</v>
      </c>
      <c r="S47" s="102">
        <v>0</v>
      </c>
      <c r="T47" s="102">
        <v>8</v>
      </c>
      <c r="U47" s="102">
        <v>0</v>
      </c>
      <c r="V47" s="103">
        <f t="shared" si="6"/>
        <v>21</v>
      </c>
      <c r="W47" s="103">
        <f t="shared" si="6"/>
        <v>0</v>
      </c>
      <c r="X47" s="104">
        <v>45</v>
      </c>
      <c r="Y47" s="104">
        <v>0</v>
      </c>
      <c r="Z47" s="105">
        <f>Y47+X47</f>
        <v>45</v>
      </c>
      <c r="AA47" s="57"/>
      <c r="AB47" s="57">
        <f>R47+T47</f>
        <v>24</v>
      </c>
      <c r="AC47" s="57">
        <f>S47+U47</f>
        <v>0</v>
      </c>
      <c r="AD47" s="58"/>
      <c r="AE47" s="59">
        <f>3*16</f>
        <v>48</v>
      </c>
      <c r="AG47" s="43">
        <f>12*4</f>
        <v>48</v>
      </c>
    </row>
    <row r="48" spans="1:31" s="43" customFormat="1" ht="79.5" customHeight="1">
      <c r="A48" s="1" t="s">
        <v>52</v>
      </c>
      <c r="B48" s="108" t="s">
        <v>63</v>
      </c>
      <c r="C48" s="108">
        <v>4</v>
      </c>
      <c r="D48" s="109" t="s">
        <v>68</v>
      </c>
      <c r="E48" s="92"/>
      <c r="F48" s="92"/>
      <c r="G48" s="93"/>
      <c r="H48" s="108" t="s">
        <v>63</v>
      </c>
      <c r="I48" s="108">
        <v>4</v>
      </c>
      <c r="J48" s="109" t="s">
        <v>68</v>
      </c>
      <c r="K48" s="99" t="s">
        <v>66</v>
      </c>
      <c r="L48" s="99">
        <v>4</v>
      </c>
      <c r="M48" s="100" t="s">
        <v>53</v>
      </c>
      <c r="N48" s="99" t="s">
        <v>66</v>
      </c>
      <c r="O48" s="99">
        <v>4</v>
      </c>
      <c r="P48" s="100" t="s">
        <v>53</v>
      </c>
      <c r="Q48" s="94" t="s">
        <v>63</v>
      </c>
      <c r="R48" s="95">
        <v>16</v>
      </c>
      <c r="S48" s="95">
        <v>0</v>
      </c>
      <c r="T48" s="95">
        <v>8</v>
      </c>
      <c r="U48" s="95">
        <v>0</v>
      </c>
      <c r="V48" s="96">
        <f t="shared" si="6"/>
        <v>10</v>
      </c>
      <c r="W48" s="96">
        <f t="shared" si="6"/>
        <v>11</v>
      </c>
      <c r="X48" s="97">
        <v>34</v>
      </c>
      <c r="Y48" s="97">
        <v>11</v>
      </c>
      <c r="Z48" s="98">
        <f>Y48+X48</f>
        <v>45</v>
      </c>
      <c r="AA48" s="65"/>
      <c r="AB48" s="65">
        <f>R48+T48</f>
        <v>24</v>
      </c>
      <c r="AC48" s="65">
        <f>S48+U48</f>
        <v>0</v>
      </c>
      <c r="AD48" s="58">
        <f>19*2</f>
        <v>38</v>
      </c>
      <c r="AE48" s="59"/>
    </row>
    <row r="49" spans="1:30" s="41" customFormat="1" ht="15.75">
      <c r="A49" s="111" t="s">
        <v>94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3"/>
      <c r="AB49" s="3"/>
      <c r="AC49" s="3"/>
      <c r="AD49" s="3"/>
    </row>
    <row r="50" spans="1:30" s="43" customFormat="1" ht="12.75">
      <c r="A50" s="112" t="s">
        <v>35</v>
      </c>
      <c r="B50" s="113" t="s">
        <v>36</v>
      </c>
      <c r="C50" s="113"/>
      <c r="D50" s="113"/>
      <c r="E50" s="118" t="s">
        <v>37</v>
      </c>
      <c r="F50" s="118"/>
      <c r="G50" s="118"/>
      <c r="H50" s="113" t="s">
        <v>38</v>
      </c>
      <c r="I50" s="113"/>
      <c r="J50" s="113"/>
      <c r="K50" s="118" t="s">
        <v>39</v>
      </c>
      <c r="L50" s="118"/>
      <c r="M50" s="118"/>
      <c r="N50" s="113" t="s">
        <v>40</v>
      </c>
      <c r="O50" s="113"/>
      <c r="P50" s="113"/>
      <c r="Q50" s="112" t="s">
        <v>41</v>
      </c>
      <c r="R50" s="112"/>
      <c r="S50" s="112"/>
      <c r="T50" s="116" t="s">
        <v>42</v>
      </c>
      <c r="U50" s="116"/>
      <c r="V50" s="117" t="s">
        <v>43</v>
      </c>
      <c r="W50" s="117"/>
      <c r="X50" s="116" t="s">
        <v>44</v>
      </c>
      <c r="Y50" s="116"/>
      <c r="Z50" s="116"/>
      <c r="AA50" s="3"/>
      <c r="AB50" s="3"/>
      <c r="AC50" s="3"/>
      <c r="AD50" s="3"/>
    </row>
    <row r="51" spans="1:30" s="43" customFormat="1" ht="13.5" customHeight="1">
      <c r="A51" s="112"/>
      <c r="B51" s="112" t="s">
        <v>34</v>
      </c>
      <c r="C51" s="112" t="s">
        <v>11</v>
      </c>
      <c r="D51" s="112" t="s">
        <v>31</v>
      </c>
      <c r="E51" s="112" t="s">
        <v>34</v>
      </c>
      <c r="F51" s="112" t="s">
        <v>11</v>
      </c>
      <c r="G51" s="112" t="s">
        <v>31</v>
      </c>
      <c r="H51" s="112" t="s">
        <v>34</v>
      </c>
      <c r="I51" s="112" t="s">
        <v>11</v>
      </c>
      <c r="J51" s="112" t="s">
        <v>31</v>
      </c>
      <c r="K51" s="112" t="s">
        <v>34</v>
      </c>
      <c r="L51" s="112" t="s">
        <v>11</v>
      </c>
      <c r="M51" s="112" t="s">
        <v>31</v>
      </c>
      <c r="N51" s="112" t="s">
        <v>34</v>
      </c>
      <c r="O51" s="112" t="s">
        <v>11</v>
      </c>
      <c r="P51" s="112" t="s">
        <v>31</v>
      </c>
      <c r="Q51" s="112"/>
      <c r="R51" s="112"/>
      <c r="S51" s="112"/>
      <c r="T51" s="116"/>
      <c r="U51" s="116"/>
      <c r="V51" s="117"/>
      <c r="W51" s="117"/>
      <c r="X51" s="116"/>
      <c r="Y51" s="116"/>
      <c r="Z51" s="116"/>
      <c r="AA51" s="3"/>
      <c r="AB51" s="3"/>
      <c r="AC51" s="3"/>
      <c r="AD51" s="3"/>
    </row>
    <row r="52" spans="1:30" s="43" customFormat="1" ht="15.75" customHeight="1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" t="s">
        <v>34</v>
      </c>
      <c r="R52" s="12" t="s">
        <v>13</v>
      </c>
      <c r="S52" s="12" t="s">
        <v>14</v>
      </c>
      <c r="T52" s="12" t="s">
        <v>13</v>
      </c>
      <c r="U52" s="12" t="s">
        <v>14</v>
      </c>
      <c r="V52" s="51" t="s">
        <v>13</v>
      </c>
      <c r="W52" s="51" t="s">
        <v>14</v>
      </c>
      <c r="X52" s="42" t="s">
        <v>13</v>
      </c>
      <c r="Y52" s="42" t="s">
        <v>14</v>
      </c>
      <c r="Z52" s="42" t="s">
        <v>15</v>
      </c>
      <c r="AA52" s="3"/>
      <c r="AB52" s="3"/>
      <c r="AC52" s="3"/>
      <c r="AD52" s="3"/>
    </row>
    <row r="53" spans="1:32" s="43" customFormat="1" ht="24" customHeight="1">
      <c r="A53" s="114" t="s">
        <v>51</v>
      </c>
      <c r="B53" s="129" t="s">
        <v>71</v>
      </c>
      <c r="C53" s="129">
        <v>4</v>
      </c>
      <c r="D53" s="123" t="s">
        <v>55</v>
      </c>
      <c r="E53" s="129" t="s">
        <v>71</v>
      </c>
      <c r="F53" s="129">
        <v>4</v>
      </c>
      <c r="G53" s="123" t="s">
        <v>55</v>
      </c>
      <c r="H53" s="129" t="s">
        <v>71</v>
      </c>
      <c r="I53" s="129">
        <v>4</v>
      </c>
      <c r="J53" s="123" t="s">
        <v>55</v>
      </c>
      <c r="K53" s="129"/>
      <c r="L53" s="129"/>
      <c r="M53" s="123"/>
      <c r="N53" s="136"/>
      <c r="O53" s="132"/>
      <c r="P53" s="126"/>
      <c r="Q53" s="85" t="s">
        <v>70</v>
      </c>
      <c r="R53" s="67">
        <v>0</v>
      </c>
      <c r="S53" s="67">
        <v>0</v>
      </c>
      <c r="T53" s="67">
        <v>12</v>
      </c>
      <c r="U53" s="67">
        <v>0</v>
      </c>
      <c r="V53" s="68">
        <f>X53-R53-T53</f>
        <v>18</v>
      </c>
      <c r="W53" s="68">
        <f>Y53-S53-U53</f>
        <v>0</v>
      </c>
      <c r="X53" s="69">
        <v>30</v>
      </c>
      <c r="Y53" s="69">
        <v>0</v>
      </c>
      <c r="Z53" s="70">
        <f>Y53+X53</f>
        <v>30</v>
      </c>
      <c r="AA53" s="48"/>
      <c r="AB53" s="48">
        <f>R53+T53</f>
        <v>12</v>
      </c>
      <c r="AC53" s="48">
        <f>S53+U53</f>
        <v>0</v>
      </c>
      <c r="AD53" s="3"/>
      <c r="AE53" s="43">
        <f>64/7</f>
        <v>9.142857142857142</v>
      </c>
      <c r="AF53" s="43">
        <f>7*7</f>
        <v>49</v>
      </c>
    </row>
    <row r="54" spans="1:30" s="43" customFormat="1" ht="24" customHeight="1">
      <c r="A54" s="135"/>
      <c r="B54" s="130"/>
      <c r="C54" s="130"/>
      <c r="D54" s="124"/>
      <c r="E54" s="130"/>
      <c r="F54" s="130"/>
      <c r="G54" s="124"/>
      <c r="H54" s="130"/>
      <c r="I54" s="130"/>
      <c r="J54" s="124"/>
      <c r="K54" s="130"/>
      <c r="L54" s="130"/>
      <c r="M54" s="124"/>
      <c r="N54" s="137"/>
      <c r="O54" s="133"/>
      <c r="P54" s="127"/>
      <c r="Q54" s="80"/>
      <c r="R54" s="81"/>
      <c r="S54" s="81"/>
      <c r="T54" s="81"/>
      <c r="U54" s="81"/>
      <c r="V54" s="82"/>
      <c r="W54" s="82"/>
      <c r="X54" s="83"/>
      <c r="Y54" s="83"/>
      <c r="Z54" s="84"/>
      <c r="AA54" s="48"/>
      <c r="AB54" s="48"/>
      <c r="AC54" s="48"/>
      <c r="AD54" s="3"/>
    </row>
    <row r="55" spans="1:33" s="43" customFormat="1" ht="37.5" customHeight="1">
      <c r="A55" s="115"/>
      <c r="B55" s="131"/>
      <c r="C55" s="131"/>
      <c r="D55" s="125"/>
      <c r="E55" s="131"/>
      <c r="F55" s="131"/>
      <c r="G55" s="125"/>
      <c r="H55" s="131"/>
      <c r="I55" s="131"/>
      <c r="J55" s="125"/>
      <c r="K55" s="131"/>
      <c r="L55" s="131"/>
      <c r="M55" s="125"/>
      <c r="N55" s="138"/>
      <c r="O55" s="134"/>
      <c r="P55" s="128"/>
      <c r="Q55" s="101" t="s">
        <v>69</v>
      </c>
      <c r="R55" s="102">
        <v>24</v>
      </c>
      <c r="S55" s="102">
        <v>0</v>
      </c>
      <c r="T55" s="102">
        <v>8</v>
      </c>
      <c r="U55" s="102">
        <v>0</v>
      </c>
      <c r="V55" s="103">
        <f>X55-R55-T55</f>
        <v>13</v>
      </c>
      <c r="W55" s="103">
        <f>Y55-S55-U55</f>
        <v>0</v>
      </c>
      <c r="X55" s="104">
        <v>45</v>
      </c>
      <c r="Y55" s="104">
        <v>0</v>
      </c>
      <c r="Z55" s="105">
        <f>Y55+X55</f>
        <v>45</v>
      </c>
      <c r="AA55" s="57"/>
      <c r="AB55" s="57">
        <f>R55+T55</f>
        <v>32</v>
      </c>
      <c r="AC55" s="57">
        <f>S55+U55</f>
        <v>0</v>
      </c>
      <c r="AD55" s="58"/>
      <c r="AE55" s="59">
        <f>3*16</f>
        <v>48</v>
      </c>
      <c r="AG55" s="43">
        <f>12*4</f>
        <v>48</v>
      </c>
    </row>
    <row r="56" spans="1:31" s="43" customFormat="1" ht="79.5" customHeight="1">
      <c r="A56" s="1" t="s">
        <v>52</v>
      </c>
      <c r="B56" s="108" t="s">
        <v>63</v>
      </c>
      <c r="C56" s="108">
        <v>4</v>
      </c>
      <c r="D56" s="109" t="s">
        <v>68</v>
      </c>
      <c r="E56" s="99" t="s">
        <v>66</v>
      </c>
      <c r="F56" s="99">
        <v>4</v>
      </c>
      <c r="G56" s="100" t="s">
        <v>53</v>
      </c>
      <c r="H56" s="108"/>
      <c r="I56" s="108"/>
      <c r="J56" s="109"/>
      <c r="K56" s="99" t="s">
        <v>66</v>
      </c>
      <c r="L56" s="99">
        <v>4</v>
      </c>
      <c r="M56" s="100" t="s">
        <v>53</v>
      </c>
      <c r="N56" s="108" t="s">
        <v>63</v>
      </c>
      <c r="O56" s="108">
        <v>4</v>
      </c>
      <c r="P56" s="109" t="s">
        <v>68</v>
      </c>
      <c r="Q56" s="94" t="s">
        <v>63</v>
      </c>
      <c r="R56" s="95">
        <v>24</v>
      </c>
      <c r="S56" s="95">
        <v>0</v>
      </c>
      <c r="T56" s="95">
        <v>8</v>
      </c>
      <c r="U56" s="95">
        <v>0</v>
      </c>
      <c r="V56" s="96">
        <f>X56-R56-T56</f>
        <v>2</v>
      </c>
      <c r="W56" s="96">
        <f>Y56-S56-U56</f>
        <v>11</v>
      </c>
      <c r="X56" s="97">
        <v>34</v>
      </c>
      <c r="Y56" s="97">
        <v>11</v>
      </c>
      <c r="Z56" s="98">
        <f>Y56+X56</f>
        <v>45</v>
      </c>
      <c r="AA56" s="65"/>
      <c r="AB56" s="65">
        <f>R56+T56</f>
        <v>32</v>
      </c>
      <c r="AC56" s="65">
        <f>S56+U56</f>
        <v>0</v>
      </c>
      <c r="AD56" s="58">
        <f>19*2</f>
        <v>38</v>
      </c>
      <c r="AE56" s="59"/>
    </row>
    <row r="57" spans="1:30" s="41" customFormat="1" ht="15.75">
      <c r="A57" s="111" t="s">
        <v>86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3"/>
      <c r="AB57" s="3"/>
      <c r="AC57" s="3"/>
      <c r="AD57" s="3"/>
    </row>
    <row r="58" spans="1:30" s="43" customFormat="1" ht="12.75">
      <c r="A58" s="112" t="s">
        <v>35</v>
      </c>
      <c r="B58" s="113" t="s">
        <v>36</v>
      </c>
      <c r="C58" s="113"/>
      <c r="D58" s="113"/>
      <c r="E58" s="118" t="s">
        <v>37</v>
      </c>
      <c r="F58" s="118"/>
      <c r="G58" s="118"/>
      <c r="H58" s="113" t="s">
        <v>38</v>
      </c>
      <c r="I58" s="113"/>
      <c r="J58" s="113"/>
      <c r="K58" s="118" t="s">
        <v>39</v>
      </c>
      <c r="L58" s="118"/>
      <c r="M58" s="118"/>
      <c r="N58" s="113" t="s">
        <v>40</v>
      </c>
      <c r="O58" s="113"/>
      <c r="P58" s="113"/>
      <c r="Q58" s="112" t="s">
        <v>41</v>
      </c>
      <c r="R58" s="112"/>
      <c r="S58" s="112"/>
      <c r="T58" s="116" t="s">
        <v>42</v>
      </c>
      <c r="U58" s="116"/>
      <c r="V58" s="117" t="s">
        <v>43</v>
      </c>
      <c r="W58" s="117"/>
      <c r="X58" s="116" t="s">
        <v>44</v>
      </c>
      <c r="Y58" s="116"/>
      <c r="Z58" s="116"/>
      <c r="AA58" s="3"/>
      <c r="AB58" s="3"/>
      <c r="AC58" s="3"/>
      <c r="AD58" s="3"/>
    </row>
    <row r="59" spans="1:30" s="43" customFormat="1" ht="13.5" customHeight="1">
      <c r="A59" s="112"/>
      <c r="B59" s="112" t="s">
        <v>34</v>
      </c>
      <c r="C59" s="112" t="s">
        <v>11</v>
      </c>
      <c r="D59" s="112" t="s">
        <v>31</v>
      </c>
      <c r="E59" s="112" t="s">
        <v>34</v>
      </c>
      <c r="F59" s="112" t="s">
        <v>11</v>
      </c>
      <c r="G59" s="112" t="s">
        <v>31</v>
      </c>
      <c r="H59" s="112" t="s">
        <v>34</v>
      </c>
      <c r="I59" s="112" t="s">
        <v>11</v>
      </c>
      <c r="J59" s="112" t="s">
        <v>31</v>
      </c>
      <c r="K59" s="112" t="s">
        <v>34</v>
      </c>
      <c r="L59" s="112" t="s">
        <v>11</v>
      </c>
      <c r="M59" s="112" t="s">
        <v>31</v>
      </c>
      <c r="N59" s="112" t="s">
        <v>34</v>
      </c>
      <c r="O59" s="112" t="s">
        <v>11</v>
      </c>
      <c r="P59" s="112" t="s">
        <v>31</v>
      </c>
      <c r="Q59" s="112"/>
      <c r="R59" s="112"/>
      <c r="S59" s="112"/>
      <c r="T59" s="116"/>
      <c r="U59" s="116"/>
      <c r="V59" s="117"/>
      <c r="W59" s="117"/>
      <c r="X59" s="116"/>
      <c r="Y59" s="116"/>
      <c r="Z59" s="116"/>
      <c r="AA59" s="3"/>
      <c r="AB59" s="3"/>
      <c r="AC59" s="3"/>
      <c r="AD59" s="3"/>
    </row>
    <row r="60" spans="1:30" s="43" customFormat="1" ht="15.75" customHeight="1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" t="s">
        <v>34</v>
      </c>
      <c r="R60" s="12" t="s">
        <v>13</v>
      </c>
      <c r="S60" s="12" t="s">
        <v>14</v>
      </c>
      <c r="T60" s="12" t="s">
        <v>13</v>
      </c>
      <c r="U60" s="12" t="s">
        <v>14</v>
      </c>
      <c r="V60" s="51" t="s">
        <v>13</v>
      </c>
      <c r="W60" s="51" t="s">
        <v>14</v>
      </c>
      <c r="X60" s="42" t="s">
        <v>13</v>
      </c>
      <c r="Y60" s="42" t="s">
        <v>14</v>
      </c>
      <c r="Z60" s="42" t="s">
        <v>15</v>
      </c>
      <c r="AA60" s="3"/>
      <c r="AB60" s="3"/>
      <c r="AC60" s="3"/>
      <c r="AD60" s="3"/>
    </row>
    <row r="61" spans="1:32" s="43" customFormat="1" ht="24" customHeight="1">
      <c r="A61" s="114" t="s">
        <v>51</v>
      </c>
      <c r="B61" s="129" t="s">
        <v>71</v>
      </c>
      <c r="C61" s="129">
        <v>4</v>
      </c>
      <c r="D61" s="123" t="s">
        <v>55</v>
      </c>
      <c r="E61" s="129" t="s">
        <v>71</v>
      </c>
      <c r="F61" s="129">
        <v>4</v>
      </c>
      <c r="G61" s="123" t="s">
        <v>55</v>
      </c>
      <c r="H61" s="129" t="s">
        <v>71</v>
      </c>
      <c r="I61" s="129">
        <v>4</v>
      </c>
      <c r="J61" s="123" t="s">
        <v>55</v>
      </c>
      <c r="K61" s="129"/>
      <c r="L61" s="129"/>
      <c r="M61" s="123"/>
      <c r="N61" s="136"/>
      <c r="O61" s="132"/>
      <c r="P61" s="126"/>
      <c r="Q61" s="85" t="s">
        <v>70</v>
      </c>
      <c r="R61" s="67">
        <v>12</v>
      </c>
      <c r="S61" s="67">
        <v>0</v>
      </c>
      <c r="T61" s="67">
        <v>12</v>
      </c>
      <c r="U61" s="67">
        <v>0</v>
      </c>
      <c r="V61" s="68">
        <f>X61-R61-T61</f>
        <v>6</v>
      </c>
      <c r="W61" s="68">
        <f>Y61-S61-U61</f>
        <v>0</v>
      </c>
      <c r="X61" s="69">
        <v>30</v>
      </c>
      <c r="Y61" s="69">
        <v>0</v>
      </c>
      <c r="Z61" s="70">
        <f>Y61+X61</f>
        <v>30</v>
      </c>
      <c r="AA61" s="48"/>
      <c r="AB61" s="48">
        <f>R61+T61</f>
        <v>24</v>
      </c>
      <c r="AC61" s="48">
        <f>S61+U61</f>
        <v>0</v>
      </c>
      <c r="AD61" s="3"/>
      <c r="AE61" s="43">
        <f>64/7</f>
        <v>9.142857142857142</v>
      </c>
      <c r="AF61" s="43">
        <f>7*7</f>
        <v>49</v>
      </c>
    </row>
    <row r="62" spans="1:30" s="43" customFormat="1" ht="24" customHeight="1">
      <c r="A62" s="135"/>
      <c r="B62" s="130"/>
      <c r="C62" s="130"/>
      <c r="D62" s="124"/>
      <c r="E62" s="130"/>
      <c r="F62" s="130"/>
      <c r="G62" s="124"/>
      <c r="H62" s="130"/>
      <c r="I62" s="130"/>
      <c r="J62" s="124"/>
      <c r="K62" s="130"/>
      <c r="L62" s="130"/>
      <c r="M62" s="124"/>
      <c r="N62" s="137"/>
      <c r="O62" s="133"/>
      <c r="P62" s="127"/>
      <c r="Q62" s="80"/>
      <c r="R62" s="81"/>
      <c r="S62" s="81"/>
      <c r="T62" s="81"/>
      <c r="U62" s="81"/>
      <c r="V62" s="82"/>
      <c r="W62" s="82"/>
      <c r="X62" s="83"/>
      <c r="Y62" s="83"/>
      <c r="Z62" s="84"/>
      <c r="AA62" s="48"/>
      <c r="AB62" s="48"/>
      <c r="AC62" s="48"/>
      <c r="AD62" s="3"/>
    </row>
    <row r="63" spans="1:33" s="43" customFormat="1" ht="37.5" customHeight="1">
      <c r="A63" s="115"/>
      <c r="B63" s="131"/>
      <c r="C63" s="131"/>
      <c r="D63" s="125"/>
      <c r="E63" s="131"/>
      <c r="F63" s="131"/>
      <c r="G63" s="125"/>
      <c r="H63" s="131"/>
      <c r="I63" s="131"/>
      <c r="J63" s="125"/>
      <c r="K63" s="131"/>
      <c r="L63" s="131"/>
      <c r="M63" s="125"/>
      <c r="N63" s="138"/>
      <c r="O63" s="134"/>
      <c r="P63" s="128"/>
      <c r="Q63" s="101" t="s">
        <v>69</v>
      </c>
      <c r="R63" s="102">
        <v>32</v>
      </c>
      <c r="S63" s="102">
        <v>0</v>
      </c>
      <c r="T63" s="102">
        <v>8</v>
      </c>
      <c r="U63" s="102">
        <v>0</v>
      </c>
      <c r="V63" s="103">
        <f>X63-R63-T63</f>
        <v>5</v>
      </c>
      <c r="W63" s="103">
        <f>Y63-S63-U63</f>
        <v>0</v>
      </c>
      <c r="X63" s="104">
        <v>45</v>
      </c>
      <c r="Y63" s="104">
        <v>0</v>
      </c>
      <c r="Z63" s="105">
        <f>Y63+X63</f>
        <v>45</v>
      </c>
      <c r="AA63" s="57"/>
      <c r="AB63" s="57">
        <f>R63+T63</f>
        <v>40</v>
      </c>
      <c r="AC63" s="57">
        <f>S63+U63</f>
        <v>0</v>
      </c>
      <c r="AD63" s="58"/>
      <c r="AE63" s="59">
        <f>3*16</f>
        <v>48</v>
      </c>
      <c r="AG63" s="43">
        <f>12*4</f>
        <v>48</v>
      </c>
    </row>
    <row r="64" spans="1:31" s="43" customFormat="1" ht="79.5" customHeight="1">
      <c r="A64" s="1" t="s">
        <v>52</v>
      </c>
      <c r="B64" s="108" t="s">
        <v>63</v>
      </c>
      <c r="C64" s="108">
        <v>4</v>
      </c>
      <c r="D64" s="109" t="s">
        <v>68</v>
      </c>
      <c r="E64" s="99" t="s">
        <v>66</v>
      </c>
      <c r="F64" s="99">
        <v>4</v>
      </c>
      <c r="G64" s="100" t="s">
        <v>53</v>
      </c>
      <c r="H64" s="108"/>
      <c r="I64" s="108"/>
      <c r="J64" s="109"/>
      <c r="K64" s="99" t="s">
        <v>66</v>
      </c>
      <c r="L64" s="99">
        <v>4</v>
      </c>
      <c r="M64" s="100" t="s">
        <v>53</v>
      </c>
      <c r="N64" s="108" t="s">
        <v>63</v>
      </c>
      <c r="O64" s="108">
        <v>4</v>
      </c>
      <c r="P64" s="109" t="s">
        <v>68</v>
      </c>
      <c r="Q64" s="94" t="s">
        <v>63</v>
      </c>
      <c r="R64" s="95">
        <v>32</v>
      </c>
      <c r="S64" s="95">
        <v>0</v>
      </c>
      <c r="T64" s="95">
        <v>2</v>
      </c>
      <c r="U64" s="95">
        <v>6</v>
      </c>
      <c r="V64" s="96">
        <f>X64-R64-T64</f>
        <v>0</v>
      </c>
      <c r="W64" s="96">
        <f>Y64-S64-U64</f>
        <v>5</v>
      </c>
      <c r="X64" s="97">
        <v>34</v>
      </c>
      <c r="Y64" s="97">
        <v>11</v>
      </c>
      <c r="Z64" s="98">
        <f>Y64+X64</f>
        <v>45</v>
      </c>
      <c r="AA64" s="65"/>
      <c r="AB64" s="65">
        <f>R64+T64</f>
        <v>34</v>
      </c>
      <c r="AC64" s="65">
        <f>S64+U64</f>
        <v>6</v>
      </c>
      <c r="AD64" s="58">
        <f>19*2</f>
        <v>38</v>
      </c>
      <c r="AE64" s="59"/>
    </row>
    <row r="65" spans="1:30" s="41" customFormat="1" ht="15.75">
      <c r="A65" s="111" t="s">
        <v>87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3"/>
      <c r="AB65" s="3"/>
      <c r="AC65" s="3"/>
      <c r="AD65" s="3"/>
    </row>
    <row r="66" spans="1:30" s="43" customFormat="1" ht="12.75">
      <c r="A66" s="112" t="s">
        <v>35</v>
      </c>
      <c r="B66" s="113" t="s">
        <v>36</v>
      </c>
      <c r="C66" s="113"/>
      <c r="D66" s="113"/>
      <c r="E66" s="118" t="s">
        <v>37</v>
      </c>
      <c r="F66" s="118"/>
      <c r="G66" s="118"/>
      <c r="H66" s="113" t="s">
        <v>38</v>
      </c>
      <c r="I66" s="113"/>
      <c r="J66" s="113"/>
      <c r="K66" s="118" t="s">
        <v>39</v>
      </c>
      <c r="L66" s="118"/>
      <c r="M66" s="118"/>
      <c r="N66" s="113" t="s">
        <v>40</v>
      </c>
      <c r="O66" s="113"/>
      <c r="P66" s="113"/>
      <c r="Q66" s="112" t="s">
        <v>41</v>
      </c>
      <c r="R66" s="112"/>
      <c r="S66" s="112"/>
      <c r="T66" s="116" t="s">
        <v>42</v>
      </c>
      <c r="U66" s="116"/>
      <c r="V66" s="117" t="s">
        <v>43</v>
      </c>
      <c r="W66" s="117"/>
      <c r="X66" s="116" t="s">
        <v>44</v>
      </c>
      <c r="Y66" s="116"/>
      <c r="Z66" s="116"/>
      <c r="AA66" s="3"/>
      <c r="AB66" s="3"/>
      <c r="AC66" s="3"/>
      <c r="AD66" s="3"/>
    </row>
    <row r="67" spans="1:30" s="43" customFormat="1" ht="13.5" customHeight="1">
      <c r="A67" s="112"/>
      <c r="B67" s="112" t="s">
        <v>34</v>
      </c>
      <c r="C67" s="112" t="s">
        <v>11</v>
      </c>
      <c r="D67" s="112" t="s">
        <v>31</v>
      </c>
      <c r="E67" s="112" t="s">
        <v>34</v>
      </c>
      <c r="F67" s="112" t="s">
        <v>11</v>
      </c>
      <c r="G67" s="112" t="s">
        <v>31</v>
      </c>
      <c r="H67" s="112" t="s">
        <v>34</v>
      </c>
      <c r="I67" s="112" t="s">
        <v>11</v>
      </c>
      <c r="J67" s="112" t="s">
        <v>31</v>
      </c>
      <c r="K67" s="112" t="s">
        <v>34</v>
      </c>
      <c r="L67" s="112" t="s">
        <v>11</v>
      </c>
      <c r="M67" s="112" t="s">
        <v>31</v>
      </c>
      <c r="N67" s="112" t="s">
        <v>34</v>
      </c>
      <c r="O67" s="112" t="s">
        <v>11</v>
      </c>
      <c r="P67" s="112" t="s">
        <v>31</v>
      </c>
      <c r="Q67" s="112"/>
      <c r="R67" s="112"/>
      <c r="S67" s="112"/>
      <c r="T67" s="116"/>
      <c r="U67" s="116"/>
      <c r="V67" s="117"/>
      <c r="W67" s="117"/>
      <c r="X67" s="116"/>
      <c r="Y67" s="116"/>
      <c r="Z67" s="116"/>
      <c r="AA67" s="3"/>
      <c r="AB67" s="3"/>
      <c r="AC67" s="3"/>
      <c r="AD67" s="3"/>
    </row>
    <row r="68" spans="1:30" s="43" customFormat="1" ht="15.75" customHeight="1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" t="s">
        <v>34</v>
      </c>
      <c r="R68" s="12" t="s">
        <v>13</v>
      </c>
      <c r="S68" s="12" t="s">
        <v>14</v>
      </c>
      <c r="T68" s="12" t="s">
        <v>13</v>
      </c>
      <c r="U68" s="12" t="s">
        <v>14</v>
      </c>
      <c r="V68" s="51" t="s">
        <v>13</v>
      </c>
      <c r="W68" s="51" t="s">
        <v>14</v>
      </c>
      <c r="X68" s="42" t="s">
        <v>13</v>
      </c>
      <c r="Y68" s="42" t="s">
        <v>14</v>
      </c>
      <c r="Z68" s="42" t="s">
        <v>15</v>
      </c>
      <c r="AA68" s="3"/>
      <c r="AB68" s="3"/>
      <c r="AC68" s="3"/>
      <c r="AD68" s="3"/>
    </row>
    <row r="69" spans="1:32" s="43" customFormat="1" ht="24" customHeight="1">
      <c r="A69" s="114" t="s">
        <v>51</v>
      </c>
      <c r="B69" s="129" t="s">
        <v>71</v>
      </c>
      <c r="C69" s="129">
        <v>3</v>
      </c>
      <c r="D69" s="123" t="s">
        <v>55</v>
      </c>
      <c r="E69" s="129" t="s">
        <v>71</v>
      </c>
      <c r="F69" s="129">
        <v>3</v>
      </c>
      <c r="G69" s="123" t="s">
        <v>55</v>
      </c>
      <c r="H69" s="129"/>
      <c r="I69" s="129"/>
      <c r="J69" s="123"/>
      <c r="K69" s="129"/>
      <c r="L69" s="129"/>
      <c r="M69" s="123"/>
      <c r="N69" s="136"/>
      <c r="O69" s="132"/>
      <c r="P69" s="126"/>
      <c r="Q69" s="85" t="s">
        <v>70</v>
      </c>
      <c r="R69" s="67">
        <v>24</v>
      </c>
      <c r="S69" s="67">
        <v>0</v>
      </c>
      <c r="T69" s="67">
        <v>6</v>
      </c>
      <c r="U69" s="67">
        <v>0</v>
      </c>
      <c r="V69" s="68">
        <f>X69-R69-T69</f>
        <v>0</v>
      </c>
      <c r="W69" s="68">
        <f>Y69-S69-U69</f>
        <v>0</v>
      </c>
      <c r="X69" s="69">
        <v>30</v>
      </c>
      <c r="Y69" s="69">
        <v>0</v>
      </c>
      <c r="Z69" s="70">
        <f>Y69+X69</f>
        <v>30</v>
      </c>
      <c r="AA69" s="48"/>
      <c r="AB69" s="48">
        <f>R69+T69</f>
        <v>30</v>
      </c>
      <c r="AC69" s="48">
        <f>S69+U69</f>
        <v>0</v>
      </c>
      <c r="AD69" s="3"/>
      <c r="AE69" s="43">
        <f>64/7</f>
        <v>9.142857142857142</v>
      </c>
      <c r="AF69" s="43">
        <f>7*7</f>
        <v>49</v>
      </c>
    </row>
    <row r="70" spans="1:30" s="43" customFormat="1" ht="24" customHeight="1">
      <c r="A70" s="135"/>
      <c r="B70" s="130"/>
      <c r="C70" s="130"/>
      <c r="D70" s="124"/>
      <c r="E70" s="130"/>
      <c r="F70" s="130"/>
      <c r="G70" s="124"/>
      <c r="H70" s="130"/>
      <c r="I70" s="130"/>
      <c r="J70" s="124"/>
      <c r="K70" s="130"/>
      <c r="L70" s="130"/>
      <c r="M70" s="124"/>
      <c r="N70" s="137"/>
      <c r="O70" s="133"/>
      <c r="P70" s="127"/>
      <c r="Q70" s="80"/>
      <c r="R70" s="81"/>
      <c r="S70" s="81"/>
      <c r="T70" s="81"/>
      <c r="U70" s="81"/>
      <c r="V70" s="82"/>
      <c r="W70" s="82"/>
      <c r="X70" s="83"/>
      <c r="Y70" s="83"/>
      <c r="Z70" s="84"/>
      <c r="AA70" s="48"/>
      <c r="AB70" s="48"/>
      <c r="AC70" s="48"/>
      <c r="AD70" s="3"/>
    </row>
    <row r="71" spans="1:33" s="43" customFormat="1" ht="37.5" customHeight="1">
      <c r="A71" s="115"/>
      <c r="B71" s="131"/>
      <c r="C71" s="131"/>
      <c r="D71" s="125"/>
      <c r="E71" s="131"/>
      <c r="F71" s="131"/>
      <c r="G71" s="125"/>
      <c r="H71" s="131"/>
      <c r="I71" s="131"/>
      <c r="J71" s="125"/>
      <c r="K71" s="131"/>
      <c r="L71" s="131"/>
      <c r="M71" s="125"/>
      <c r="N71" s="138"/>
      <c r="O71" s="134"/>
      <c r="P71" s="128"/>
      <c r="Q71" s="101" t="s">
        <v>69</v>
      </c>
      <c r="R71" s="102">
        <v>40</v>
      </c>
      <c r="S71" s="102">
        <v>0</v>
      </c>
      <c r="T71" s="102">
        <v>5</v>
      </c>
      <c r="U71" s="102">
        <v>0</v>
      </c>
      <c r="V71" s="103">
        <f>X71-R71-T71</f>
        <v>0</v>
      </c>
      <c r="W71" s="103">
        <f>Y71-S71-U71</f>
        <v>0</v>
      </c>
      <c r="X71" s="104">
        <v>45</v>
      </c>
      <c r="Y71" s="104">
        <v>0</v>
      </c>
      <c r="Z71" s="105">
        <f>Y71+X71</f>
        <v>45</v>
      </c>
      <c r="AA71" s="57"/>
      <c r="AB71" s="57">
        <f>R71+T71</f>
        <v>45</v>
      </c>
      <c r="AC71" s="57">
        <f>S71+U71</f>
        <v>0</v>
      </c>
      <c r="AD71" s="58"/>
      <c r="AE71" s="59">
        <f>3*16</f>
        <v>48</v>
      </c>
      <c r="AG71" s="43">
        <f>12*4</f>
        <v>48</v>
      </c>
    </row>
    <row r="72" spans="1:31" s="43" customFormat="1" ht="79.5" customHeight="1">
      <c r="A72" s="1" t="s">
        <v>52</v>
      </c>
      <c r="B72" s="108"/>
      <c r="C72" s="108"/>
      <c r="D72" s="109"/>
      <c r="E72" s="92"/>
      <c r="F72" s="92"/>
      <c r="G72" s="93"/>
      <c r="H72" s="108" t="s">
        <v>63</v>
      </c>
      <c r="I72" s="108">
        <v>5</v>
      </c>
      <c r="J72" s="109" t="s">
        <v>68</v>
      </c>
      <c r="K72" s="99" t="s">
        <v>66</v>
      </c>
      <c r="L72" s="99">
        <v>5</v>
      </c>
      <c r="M72" s="100" t="s">
        <v>53</v>
      </c>
      <c r="N72" s="99"/>
      <c r="O72" s="99"/>
      <c r="P72" s="100"/>
      <c r="Q72" s="94" t="s">
        <v>63</v>
      </c>
      <c r="R72" s="95">
        <v>34</v>
      </c>
      <c r="S72" s="95">
        <v>6</v>
      </c>
      <c r="T72" s="95">
        <v>0</v>
      </c>
      <c r="U72" s="95">
        <v>5</v>
      </c>
      <c r="V72" s="96">
        <f>X72-R72-T72</f>
        <v>0</v>
      </c>
      <c r="W72" s="96">
        <f>Y72-S72-U72</f>
        <v>0</v>
      </c>
      <c r="X72" s="97">
        <v>34</v>
      </c>
      <c r="Y72" s="97">
        <v>11</v>
      </c>
      <c r="Z72" s="98">
        <f>Y72+X72</f>
        <v>45</v>
      </c>
      <c r="AA72" s="65"/>
      <c r="AB72" s="65">
        <f>R72+T72</f>
        <v>34</v>
      </c>
      <c r="AC72" s="65">
        <f>S72+U72</f>
        <v>11</v>
      </c>
      <c r="AD72" s="58">
        <f>19*2</f>
        <v>38</v>
      </c>
      <c r="AE72" s="59"/>
    </row>
    <row r="73" spans="1:30" s="41" customFormat="1" ht="15.75">
      <c r="A73" s="111" t="s">
        <v>88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3"/>
      <c r="AB73" s="3"/>
      <c r="AC73" s="3"/>
      <c r="AD73" s="3"/>
    </row>
    <row r="74" spans="1:30" s="43" customFormat="1" ht="12.75">
      <c r="A74" s="112" t="s">
        <v>35</v>
      </c>
      <c r="B74" s="113" t="s">
        <v>36</v>
      </c>
      <c r="C74" s="113"/>
      <c r="D74" s="113"/>
      <c r="E74" s="118" t="s">
        <v>37</v>
      </c>
      <c r="F74" s="118"/>
      <c r="G74" s="118"/>
      <c r="H74" s="113" t="s">
        <v>38</v>
      </c>
      <c r="I74" s="113"/>
      <c r="J74" s="113"/>
      <c r="K74" s="118" t="s">
        <v>39</v>
      </c>
      <c r="L74" s="118"/>
      <c r="M74" s="118"/>
      <c r="N74" s="113" t="s">
        <v>40</v>
      </c>
      <c r="O74" s="113"/>
      <c r="P74" s="113"/>
      <c r="Q74" s="112" t="s">
        <v>41</v>
      </c>
      <c r="R74" s="112"/>
      <c r="S74" s="112"/>
      <c r="T74" s="116" t="s">
        <v>42</v>
      </c>
      <c r="U74" s="116"/>
      <c r="V74" s="117" t="s">
        <v>43</v>
      </c>
      <c r="W74" s="117"/>
      <c r="X74" s="116" t="s">
        <v>44</v>
      </c>
      <c r="Y74" s="116"/>
      <c r="Z74" s="116"/>
      <c r="AA74" s="3"/>
      <c r="AB74" s="3"/>
      <c r="AC74" s="3"/>
      <c r="AD74" s="3"/>
    </row>
    <row r="75" spans="1:30" s="43" customFormat="1" ht="13.5" customHeight="1">
      <c r="A75" s="112"/>
      <c r="B75" s="112" t="s">
        <v>34</v>
      </c>
      <c r="C75" s="112" t="s">
        <v>11</v>
      </c>
      <c r="D75" s="112" t="s">
        <v>31</v>
      </c>
      <c r="E75" s="112" t="s">
        <v>34</v>
      </c>
      <c r="F75" s="112" t="s">
        <v>11</v>
      </c>
      <c r="G75" s="112" t="s">
        <v>31</v>
      </c>
      <c r="H75" s="112" t="s">
        <v>34</v>
      </c>
      <c r="I75" s="112" t="s">
        <v>11</v>
      </c>
      <c r="J75" s="112" t="s">
        <v>31</v>
      </c>
      <c r="K75" s="112" t="s">
        <v>34</v>
      </c>
      <c r="L75" s="112" t="s">
        <v>11</v>
      </c>
      <c r="M75" s="112" t="s">
        <v>31</v>
      </c>
      <c r="N75" s="112" t="s">
        <v>34</v>
      </c>
      <c r="O75" s="112" t="s">
        <v>11</v>
      </c>
      <c r="P75" s="112" t="s">
        <v>31</v>
      </c>
      <c r="Q75" s="112"/>
      <c r="R75" s="112"/>
      <c r="S75" s="112"/>
      <c r="T75" s="116"/>
      <c r="U75" s="116"/>
      <c r="V75" s="117"/>
      <c r="W75" s="117"/>
      <c r="X75" s="116"/>
      <c r="Y75" s="116"/>
      <c r="Z75" s="116"/>
      <c r="AA75" s="3"/>
      <c r="AB75" s="3"/>
      <c r="AC75" s="3"/>
      <c r="AD75" s="3"/>
    </row>
    <row r="76" spans="1:30" s="43" customFormat="1" ht="15.75" customHeight="1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" t="s">
        <v>34</v>
      </c>
      <c r="R76" s="12" t="s">
        <v>13</v>
      </c>
      <c r="S76" s="12" t="s">
        <v>14</v>
      </c>
      <c r="T76" s="12" t="s">
        <v>13</v>
      </c>
      <c r="U76" s="12" t="s">
        <v>14</v>
      </c>
      <c r="V76" s="51" t="s">
        <v>13</v>
      </c>
      <c r="W76" s="51" t="s">
        <v>14</v>
      </c>
      <c r="X76" s="42" t="s">
        <v>13</v>
      </c>
      <c r="Y76" s="42" t="s">
        <v>14</v>
      </c>
      <c r="Z76" s="42" t="s">
        <v>15</v>
      </c>
      <c r="AA76" s="3"/>
      <c r="AB76" s="3"/>
      <c r="AC76" s="3"/>
      <c r="AD76" s="3"/>
    </row>
    <row r="77" spans="1:32" s="43" customFormat="1" ht="24" customHeight="1">
      <c r="A77" s="114" t="s">
        <v>51</v>
      </c>
      <c r="B77" s="209" t="s">
        <v>72</v>
      </c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1"/>
      <c r="Q77" s="85"/>
      <c r="R77" s="67"/>
      <c r="S77" s="67"/>
      <c r="T77" s="67"/>
      <c r="U77" s="67"/>
      <c r="V77" s="68"/>
      <c r="W77" s="68"/>
      <c r="X77" s="69"/>
      <c r="Y77" s="69"/>
      <c r="Z77" s="70"/>
      <c r="AA77" s="48"/>
      <c r="AB77" s="48">
        <f>R77+T77</f>
        <v>0</v>
      </c>
      <c r="AC77" s="48">
        <f>S77+U77</f>
        <v>0</v>
      </c>
      <c r="AD77" s="3"/>
      <c r="AE77" s="43">
        <f>64/7</f>
        <v>9.142857142857142</v>
      </c>
      <c r="AF77" s="43">
        <f>7*7</f>
        <v>49</v>
      </c>
    </row>
    <row r="78" spans="1:30" s="43" customFormat="1" ht="24" customHeight="1">
      <c r="A78" s="135"/>
      <c r="B78" s="212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4"/>
      <c r="Q78" s="80"/>
      <c r="R78" s="81"/>
      <c r="S78" s="81"/>
      <c r="T78" s="81"/>
      <c r="U78" s="81"/>
      <c r="V78" s="82"/>
      <c r="W78" s="82"/>
      <c r="X78" s="83"/>
      <c r="Y78" s="83"/>
      <c r="Z78" s="84"/>
      <c r="AA78" s="48"/>
      <c r="AB78" s="48"/>
      <c r="AC78" s="48"/>
      <c r="AD78" s="3"/>
    </row>
    <row r="79" spans="1:33" s="43" customFormat="1" ht="37.5" customHeight="1">
      <c r="A79" s="115"/>
      <c r="B79" s="212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4"/>
      <c r="Q79" s="101"/>
      <c r="R79" s="102"/>
      <c r="S79" s="102"/>
      <c r="T79" s="102"/>
      <c r="U79" s="102"/>
      <c r="V79" s="103"/>
      <c r="W79" s="103"/>
      <c r="X79" s="104"/>
      <c r="Y79" s="104"/>
      <c r="Z79" s="105"/>
      <c r="AA79" s="57"/>
      <c r="AB79" s="57">
        <f>R79+T79</f>
        <v>0</v>
      </c>
      <c r="AC79" s="57">
        <f>S79+U79</f>
        <v>0</v>
      </c>
      <c r="AD79" s="58"/>
      <c r="AE79" s="59">
        <f>3*16</f>
        <v>48</v>
      </c>
      <c r="AG79" s="43">
        <f>12*4</f>
        <v>48</v>
      </c>
    </row>
    <row r="80" spans="1:31" s="43" customFormat="1" ht="69" customHeight="1">
      <c r="A80" s="1" t="s">
        <v>52</v>
      </c>
      <c r="B80" s="215"/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7"/>
      <c r="Q80" s="94"/>
      <c r="R80" s="95"/>
      <c r="S80" s="95"/>
      <c r="T80" s="95"/>
      <c r="U80" s="95"/>
      <c r="V80" s="96"/>
      <c r="W80" s="96"/>
      <c r="X80" s="97"/>
      <c r="Y80" s="97"/>
      <c r="Z80" s="98"/>
      <c r="AA80" s="65"/>
      <c r="AB80" s="65">
        <f>R80+T80</f>
        <v>0</v>
      </c>
      <c r="AC80" s="65">
        <f>S80+U80</f>
        <v>0</v>
      </c>
      <c r="AD80" s="58">
        <f>19*2</f>
        <v>38</v>
      </c>
      <c r="AE80" s="59"/>
    </row>
    <row r="81" spans="1:30" s="41" customFormat="1" ht="15.75">
      <c r="A81" s="111" t="s">
        <v>89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3"/>
      <c r="AB81" s="3"/>
      <c r="AC81" s="3"/>
      <c r="AD81" s="3"/>
    </row>
    <row r="82" spans="1:30" s="43" customFormat="1" ht="12.75">
      <c r="A82" s="112" t="s">
        <v>35</v>
      </c>
      <c r="B82" s="113" t="s">
        <v>36</v>
      </c>
      <c r="C82" s="113"/>
      <c r="D82" s="113"/>
      <c r="E82" s="118" t="s">
        <v>37</v>
      </c>
      <c r="F82" s="118"/>
      <c r="G82" s="118"/>
      <c r="H82" s="113" t="s">
        <v>38</v>
      </c>
      <c r="I82" s="113"/>
      <c r="J82" s="113"/>
      <c r="K82" s="118" t="s">
        <v>39</v>
      </c>
      <c r="L82" s="118"/>
      <c r="M82" s="118"/>
      <c r="N82" s="113" t="s">
        <v>40</v>
      </c>
      <c r="O82" s="113"/>
      <c r="P82" s="113"/>
      <c r="Q82" s="112" t="s">
        <v>41</v>
      </c>
      <c r="R82" s="112"/>
      <c r="S82" s="112"/>
      <c r="T82" s="116" t="s">
        <v>42</v>
      </c>
      <c r="U82" s="116"/>
      <c r="V82" s="117" t="s">
        <v>43</v>
      </c>
      <c r="W82" s="117"/>
      <c r="X82" s="116" t="s">
        <v>44</v>
      </c>
      <c r="Y82" s="116"/>
      <c r="Z82" s="116"/>
      <c r="AA82" s="3"/>
      <c r="AB82" s="3"/>
      <c r="AC82" s="3"/>
      <c r="AD82" s="3"/>
    </row>
    <row r="83" spans="1:30" s="43" customFormat="1" ht="13.5" customHeight="1">
      <c r="A83" s="112"/>
      <c r="B83" s="112" t="s">
        <v>34</v>
      </c>
      <c r="C83" s="112" t="s">
        <v>11</v>
      </c>
      <c r="D83" s="112" t="s">
        <v>31</v>
      </c>
      <c r="E83" s="112" t="s">
        <v>34</v>
      </c>
      <c r="F83" s="112" t="s">
        <v>11</v>
      </c>
      <c r="G83" s="112" t="s">
        <v>31</v>
      </c>
      <c r="H83" s="112" t="s">
        <v>34</v>
      </c>
      <c r="I83" s="112" t="s">
        <v>11</v>
      </c>
      <c r="J83" s="112" t="s">
        <v>31</v>
      </c>
      <c r="K83" s="112" t="s">
        <v>34</v>
      </c>
      <c r="L83" s="112" t="s">
        <v>11</v>
      </c>
      <c r="M83" s="112" t="s">
        <v>31</v>
      </c>
      <c r="N83" s="112" t="s">
        <v>34</v>
      </c>
      <c r="O83" s="112" t="s">
        <v>11</v>
      </c>
      <c r="P83" s="112" t="s">
        <v>31</v>
      </c>
      <c r="Q83" s="112"/>
      <c r="R83" s="112"/>
      <c r="S83" s="112"/>
      <c r="T83" s="116"/>
      <c r="U83" s="116"/>
      <c r="V83" s="117"/>
      <c r="W83" s="117"/>
      <c r="X83" s="116"/>
      <c r="Y83" s="116"/>
      <c r="Z83" s="116"/>
      <c r="AA83" s="3"/>
      <c r="AB83" s="3"/>
      <c r="AC83" s="3"/>
      <c r="AD83" s="3"/>
    </row>
    <row r="84" spans="1:30" s="43" customFormat="1" ht="15.75" customHeight="1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" t="s">
        <v>34</v>
      </c>
      <c r="R84" s="12" t="s">
        <v>13</v>
      </c>
      <c r="S84" s="12" t="s">
        <v>14</v>
      </c>
      <c r="T84" s="12" t="s">
        <v>13</v>
      </c>
      <c r="U84" s="12" t="s">
        <v>14</v>
      </c>
      <c r="V84" s="51" t="s">
        <v>13</v>
      </c>
      <c r="W84" s="51" t="s">
        <v>14</v>
      </c>
      <c r="X84" s="42" t="s">
        <v>13</v>
      </c>
      <c r="Y84" s="42" t="s">
        <v>14</v>
      </c>
      <c r="Z84" s="42" t="s">
        <v>15</v>
      </c>
      <c r="AA84" s="3"/>
      <c r="AB84" s="3"/>
      <c r="AC84" s="3"/>
      <c r="AD84" s="3"/>
    </row>
    <row r="85" spans="1:32" s="43" customFormat="1" ht="24" customHeight="1">
      <c r="A85" s="114" t="s">
        <v>51</v>
      </c>
      <c r="B85" s="209" t="s">
        <v>92</v>
      </c>
      <c r="C85" s="210"/>
      <c r="D85" s="210"/>
      <c r="E85" s="210"/>
      <c r="F85" s="210"/>
      <c r="G85" s="210"/>
      <c r="H85" s="210"/>
      <c r="I85" s="210"/>
      <c r="J85" s="211"/>
      <c r="K85" s="209" t="s">
        <v>98</v>
      </c>
      <c r="L85" s="210"/>
      <c r="M85" s="210"/>
      <c r="N85" s="210"/>
      <c r="O85" s="210"/>
      <c r="P85" s="211"/>
      <c r="Q85" s="85"/>
      <c r="R85" s="67"/>
      <c r="S85" s="67"/>
      <c r="T85" s="67"/>
      <c r="U85" s="67"/>
      <c r="V85" s="68"/>
      <c r="W85" s="68"/>
      <c r="X85" s="69"/>
      <c r="Y85" s="69"/>
      <c r="Z85" s="70"/>
      <c r="AA85" s="48"/>
      <c r="AB85" s="48">
        <f>R85+T85</f>
        <v>0</v>
      </c>
      <c r="AC85" s="48">
        <f>S85+U85</f>
        <v>0</v>
      </c>
      <c r="AD85" s="3"/>
      <c r="AE85" s="43">
        <f>64/7</f>
        <v>9.142857142857142</v>
      </c>
      <c r="AF85" s="43">
        <f>7*7</f>
        <v>49</v>
      </c>
    </row>
    <row r="86" spans="1:30" s="43" customFormat="1" ht="24" customHeight="1">
      <c r="A86" s="135"/>
      <c r="B86" s="212"/>
      <c r="C86" s="213"/>
      <c r="D86" s="213"/>
      <c r="E86" s="213"/>
      <c r="F86" s="213"/>
      <c r="G86" s="213"/>
      <c r="H86" s="213"/>
      <c r="I86" s="213"/>
      <c r="J86" s="214"/>
      <c r="K86" s="212"/>
      <c r="L86" s="213"/>
      <c r="M86" s="213"/>
      <c r="N86" s="213"/>
      <c r="O86" s="213"/>
      <c r="P86" s="214"/>
      <c r="Q86" s="80"/>
      <c r="R86" s="81"/>
      <c r="S86" s="81"/>
      <c r="T86" s="81"/>
      <c r="U86" s="81"/>
      <c r="V86" s="82"/>
      <c r="W86" s="82"/>
      <c r="X86" s="83"/>
      <c r="Y86" s="83"/>
      <c r="Z86" s="84"/>
      <c r="AA86" s="48"/>
      <c r="AB86" s="48"/>
      <c r="AC86" s="48"/>
      <c r="AD86" s="3"/>
    </row>
    <row r="87" spans="1:33" s="43" customFormat="1" ht="37.5" customHeight="1">
      <c r="A87" s="115"/>
      <c r="B87" s="212"/>
      <c r="C87" s="213"/>
      <c r="D87" s="213"/>
      <c r="E87" s="213"/>
      <c r="F87" s="213"/>
      <c r="G87" s="213"/>
      <c r="H87" s="213"/>
      <c r="I87" s="213"/>
      <c r="J87" s="214"/>
      <c r="K87" s="212"/>
      <c r="L87" s="213"/>
      <c r="M87" s="213"/>
      <c r="N87" s="213"/>
      <c r="O87" s="213"/>
      <c r="P87" s="214"/>
      <c r="Q87" s="101"/>
      <c r="R87" s="102"/>
      <c r="S87" s="102"/>
      <c r="T87" s="102"/>
      <c r="U87" s="102"/>
      <c r="V87" s="103"/>
      <c r="W87" s="103"/>
      <c r="X87" s="104"/>
      <c r="Y87" s="104"/>
      <c r="Z87" s="105"/>
      <c r="AA87" s="57"/>
      <c r="AB87" s="57">
        <f>R87+T87</f>
        <v>0</v>
      </c>
      <c r="AC87" s="57">
        <f>S87+U87</f>
        <v>0</v>
      </c>
      <c r="AD87" s="58"/>
      <c r="AE87" s="59">
        <f>3*16</f>
        <v>48</v>
      </c>
      <c r="AG87" s="43">
        <f>12*4</f>
        <v>48</v>
      </c>
    </row>
    <row r="88" spans="1:31" s="43" customFormat="1" ht="66.75" customHeight="1">
      <c r="A88" s="1" t="s">
        <v>52</v>
      </c>
      <c r="B88" s="215"/>
      <c r="C88" s="216"/>
      <c r="D88" s="216"/>
      <c r="E88" s="216"/>
      <c r="F88" s="216"/>
      <c r="G88" s="216"/>
      <c r="H88" s="216"/>
      <c r="I88" s="216"/>
      <c r="J88" s="217"/>
      <c r="K88" s="215"/>
      <c r="L88" s="216"/>
      <c r="M88" s="216"/>
      <c r="N88" s="216"/>
      <c r="O88" s="216"/>
      <c r="P88" s="217"/>
      <c r="Q88" s="94"/>
      <c r="R88" s="95"/>
      <c r="S88" s="95"/>
      <c r="T88" s="95"/>
      <c r="U88" s="95"/>
      <c r="V88" s="96"/>
      <c r="W88" s="96"/>
      <c r="X88" s="97"/>
      <c r="Y88" s="97"/>
      <c r="Z88" s="98"/>
      <c r="AA88" s="65"/>
      <c r="AB88" s="65">
        <f>R88+T88</f>
        <v>0</v>
      </c>
      <c r="AC88" s="65">
        <f>S88+U88</f>
        <v>0</v>
      </c>
      <c r="AD88" s="58">
        <f>19*2</f>
        <v>38</v>
      </c>
      <c r="AE88" s="59"/>
    </row>
    <row r="89" spans="1:30" s="41" customFormat="1" ht="15.75">
      <c r="A89" s="111" t="s">
        <v>90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3"/>
      <c r="AB89" s="3"/>
      <c r="AC89" s="3"/>
      <c r="AD89" s="3"/>
    </row>
    <row r="90" spans="1:30" s="43" customFormat="1" ht="12.75">
      <c r="A90" s="112" t="s">
        <v>35</v>
      </c>
      <c r="B90" s="113" t="s">
        <v>36</v>
      </c>
      <c r="C90" s="113"/>
      <c r="D90" s="113"/>
      <c r="E90" s="118" t="s">
        <v>37</v>
      </c>
      <c r="F90" s="118"/>
      <c r="G90" s="118"/>
      <c r="H90" s="113" t="s">
        <v>38</v>
      </c>
      <c r="I90" s="113"/>
      <c r="J90" s="113"/>
      <c r="K90" s="118" t="s">
        <v>39</v>
      </c>
      <c r="L90" s="118"/>
      <c r="M90" s="118"/>
      <c r="N90" s="110" t="s">
        <v>40</v>
      </c>
      <c r="O90" s="110"/>
      <c r="P90" s="110"/>
      <c r="Q90" s="1" t="s">
        <v>41</v>
      </c>
      <c r="R90" s="1"/>
      <c r="S90" s="1"/>
      <c r="T90" s="116" t="s">
        <v>42</v>
      </c>
      <c r="U90" s="116"/>
      <c r="V90" s="117" t="s">
        <v>43</v>
      </c>
      <c r="W90" s="117"/>
      <c r="X90" s="116" t="s">
        <v>44</v>
      </c>
      <c r="Y90" s="116"/>
      <c r="Z90" s="116"/>
      <c r="AA90" s="3"/>
      <c r="AB90" s="3"/>
      <c r="AC90" s="3"/>
      <c r="AD90" s="3"/>
    </row>
    <row r="91" spans="1:30" s="43" customFormat="1" ht="13.5" customHeight="1">
      <c r="A91" s="112"/>
      <c r="B91" s="112" t="s">
        <v>34</v>
      </c>
      <c r="C91" s="112" t="s">
        <v>11</v>
      </c>
      <c r="D91" s="112" t="s">
        <v>31</v>
      </c>
      <c r="E91" s="112" t="s">
        <v>34</v>
      </c>
      <c r="F91" s="112" t="s">
        <v>11</v>
      </c>
      <c r="G91" s="112" t="s">
        <v>31</v>
      </c>
      <c r="H91" s="112" t="s">
        <v>34</v>
      </c>
      <c r="I91" s="112" t="s">
        <v>11</v>
      </c>
      <c r="J91" s="112" t="s">
        <v>31</v>
      </c>
      <c r="K91" s="112" t="s">
        <v>34</v>
      </c>
      <c r="L91" s="112" t="s">
        <v>11</v>
      </c>
      <c r="M91" s="112" t="s">
        <v>31</v>
      </c>
      <c r="N91" s="112" t="s">
        <v>34</v>
      </c>
      <c r="O91" s="112" t="s">
        <v>11</v>
      </c>
      <c r="P91" s="112" t="s">
        <v>31</v>
      </c>
      <c r="Q91" s="1"/>
      <c r="R91" s="1"/>
      <c r="S91" s="1"/>
      <c r="T91" s="116"/>
      <c r="U91" s="116"/>
      <c r="V91" s="117"/>
      <c r="W91" s="117"/>
      <c r="X91" s="116"/>
      <c r="Y91" s="116"/>
      <c r="Z91" s="116"/>
      <c r="AA91" s="3"/>
      <c r="AB91" s="3"/>
      <c r="AC91" s="3"/>
      <c r="AD91" s="3"/>
    </row>
    <row r="92" spans="1:30" s="43" customFormat="1" ht="15.75" customHeight="1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" t="s">
        <v>34</v>
      </c>
      <c r="R92" s="12" t="s">
        <v>13</v>
      </c>
      <c r="S92" s="12" t="s">
        <v>14</v>
      </c>
      <c r="T92" s="12" t="s">
        <v>13</v>
      </c>
      <c r="U92" s="12" t="s">
        <v>14</v>
      </c>
      <c r="V92" s="51" t="s">
        <v>13</v>
      </c>
      <c r="W92" s="51" t="s">
        <v>14</v>
      </c>
      <c r="X92" s="42" t="s">
        <v>13</v>
      </c>
      <c r="Y92" s="42" t="s">
        <v>14</v>
      </c>
      <c r="Z92" s="42" t="s">
        <v>15</v>
      </c>
      <c r="AA92" s="3"/>
      <c r="AB92" s="3"/>
      <c r="AC92" s="3"/>
      <c r="AD92" s="3"/>
    </row>
    <row r="93" spans="1:32" s="43" customFormat="1" ht="22.5" customHeight="1">
      <c r="A93" s="114" t="s">
        <v>51</v>
      </c>
      <c r="B93" s="177" t="s">
        <v>72</v>
      </c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9"/>
      <c r="Q93" s="62"/>
      <c r="R93" s="54"/>
      <c r="S93" s="54"/>
      <c r="T93" s="54"/>
      <c r="U93" s="54"/>
      <c r="V93" s="55"/>
      <c r="W93" s="55"/>
      <c r="X93" s="56"/>
      <c r="Y93" s="56"/>
      <c r="Z93" s="60"/>
      <c r="AA93" s="48"/>
      <c r="AB93" s="48">
        <f aca="true" t="shared" si="7" ref="AB93:AC95">R93+T93</f>
        <v>0</v>
      </c>
      <c r="AC93" s="48">
        <f t="shared" si="7"/>
        <v>0</v>
      </c>
      <c r="AD93" s="3"/>
      <c r="AE93" s="43">
        <f>64/7</f>
        <v>9.142857142857142</v>
      </c>
      <c r="AF93" s="43">
        <f>7*7</f>
        <v>49</v>
      </c>
    </row>
    <row r="94" spans="1:31" s="43" customFormat="1" ht="3.75" customHeight="1">
      <c r="A94" s="115"/>
      <c r="B94" s="180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2"/>
      <c r="Q94" s="85"/>
      <c r="R94" s="67"/>
      <c r="S94" s="67"/>
      <c r="T94" s="67"/>
      <c r="U94" s="67"/>
      <c r="V94" s="68"/>
      <c r="W94" s="68"/>
      <c r="X94" s="69"/>
      <c r="Y94" s="69"/>
      <c r="Z94" s="70"/>
      <c r="AA94" s="86"/>
      <c r="AB94" s="57">
        <f t="shared" si="7"/>
        <v>0</v>
      </c>
      <c r="AC94" s="57">
        <f t="shared" si="7"/>
        <v>0</v>
      </c>
      <c r="AD94" s="58"/>
      <c r="AE94" s="59">
        <f>3*16</f>
        <v>48</v>
      </c>
    </row>
    <row r="95" spans="1:31" s="43" customFormat="1" ht="72" customHeight="1">
      <c r="A95" s="1" t="s">
        <v>52</v>
      </c>
      <c r="B95" s="183" t="s">
        <v>73</v>
      </c>
      <c r="C95" s="184"/>
      <c r="D95" s="185"/>
      <c r="E95" s="183"/>
      <c r="F95" s="184"/>
      <c r="G95" s="185"/>
      <c r="H95" s="183" t="s">
        <v>74</v>
      </c>
      <c r="I95" s="184"/>
      <c r="J95" s="185"/>
      <c r="K95" s="183"/>
      <c r="L95" s="184"/>
      <c r="M95" s="185"/>
      <c r="N95" s="183" t="s">
        <v>76</v>
      </c>
      <c r="O95" s="184"/>
      <c r="P95" s="185"/>
      <c r="Q95" s="80"/>
      <c r="R95" s="81"/>
      <c r="S95" s="81"/>
      <c r="T95" s="81"/>
      <c r="U95" s="81"/>
      <c r="V95" s="82"/>
      <c r="W95" s="82"/>
      <c r="X95" s="83"/>
      <c r="Y95" s="83"/>
      <c r="Z95" s="84"/>
      <c r="AA95" s="65"/>
      <c r="AB95" s="65">
        <f t="shared" si="7"/>
        <v>0</v>
      </c>
      <c r="AC95" s="65">
        <f t="shared" si="7"/>
        <v>0</v>
      </c>
      <c r="AD95" s="58"/>
      <c r="AE95" s="59"/>
    </row>
    <row r="96" spans="1:30" s="41" customFormat="1" ht="15.75">
      <c r="A96" s="199" t="s">
        <v>93</v>
      </c>
      <c r="B96" s="199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3"/>
      <c r="AB96" s="3"/>
      <c r="AC96" s="3"/>
      <c r="AD96" s="3"/>
    </row>
    <row r="97" spans="1:30" s="43" customFormat="1" ht="12.75" customHeight="1">
      <c r="A97" s="114" t="s">
        <v>35</v>
      </c>
      <c r="B97" s="200" t="s">
        <v>36</v>
      </c>
      <c r="C97" s="201"/>
      <c r="D97" s="202"/>
      <c r="E97" s="186" t="s">
        <v>37</v>
      </c>
      <c r="F97" s="187"/>
      <c r="G97" s="188"/>
      <c r="H97" s="200" t="s">
        <v>38</v>
      </c>
      <c r="I97" s="201"/>
      <c r="J97" s="202"/>
      <c r="K97" s="186" t="s">
        <v>39</v>
      </c>
      <c r="L97" s="187"/>
      <c r="M97" s="188"/>
      <c r="N97" s="200" t="s">
        <v>40</v>
      </c>
      <c r="O97" s="201"/>
      <c r="P97" s="202"/>
      <c r="Q97" s="203" t="s">
        <v>41</v>
      </c>
      <c r="R97" s="204"/>
      <c r="S97" s="205"/>
      <c r="T97" s="189" t="s">
        <v>42</v>
      </c>
      <c r="U97" s="190"/>
      <c r="V97" s="193" t="s">
        <v>43</v>
      </c>
      <c r="W97" s="194"/>
      <c r="X97" s="189" t="s">
        <v>44</v>
      </c>
      <c r="Y97" s="197"/>
      <c r="Z97" s="190"/>
      <c r="AA97" s="3"/>
      <c r="AB97" s="3"/>
      <c r="AC97" s="3"/>
      <c r="AD97" s="3"/>
    </row>
    <row r="98" spans="1:30" s="43" customFormat="1" ht="13.5" customHeight="1">
      <c r="A98" s="135"/>
      <c r="B98" s="114" t="s">
        <v>34</v>
      </c>
      <c r="C98" s="114" t="s">
        <v>11</v>
      </c>
      <c r="D98" s="114" t="s">
        <v>31</v>
      </c>
      <c r="E98" s="114" t="s">
        <v>34</v>
      </c>
      <c r="F98" s="114" t="s">
        <v>11</v>
      </c>
      <c r="G98" s="114" t="s">
        <v>31</v>
      </c>
      <c r="H98" s="114" t="s">
        <v>34</v>
      </c>
      <c r="I98" s="114" t="s">
        <v>11</v>
      </c>
      <c r="J98" s="114" t="s">
        <v>31</v>
      </c>
      <c r="K98" s="114" t="s">
        <v>34</v>
      </c>
      <c r="L98" s="114" t="s">
        <v>11</v>
      </c>
      <c r="M98" s="114" t="s">
        <v>31</v>
      </c>
      <c r="N98" s="114" t="s">
        <v>34</v>
      </c>
      <c r="O98" s="114" t="s">
        <v>11</v>
      </c>
      <c r="P98" s="114" t="s">
        <v>31</v>
      </c>
      <c r="Q98" s="206"/>
      <c r="R98" s="207"/>
      <c r="S98" s="208"/>
      <c r="T98" s="191"/>
      <c r="U98" s="192"/>
      <c r="V98" s="195"/>
      <c r="W98" s="196"/>
      <c r="X98" s="191"/>
      <c r="Y98" s="198"/>
      <c r="Z98" s="192"/>
      <c r="AA98" s="3"/>
      <c r="AB98" s="3"/>
      <c r="AC98" s="3"/>
      <c r="AD98" s="3"/>
    </row>
    <row r="99" spans="1:30" s="43" customFormat="1" ht="15.75" customHeight="1">
      <c r="A99" s="115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" t="s">
        <v>34</v>
      </c>
      <c r="R99" s="12" t="s">
        <v>13</v>
      </c>
      <c r="S99" s="12" t="s">
        <v>14</v>
      </c>
      <c r="T99" s="12" t="s">
        <v>13</v>
      </c>
      <c r="U99" s="12" t="s">
        <v>14</v>
      </c>
      <c r="V99" s="51" t="s">
        <v>13</v>
      </c>
      <c r="W99" s="51" t="s">
        <v>14</v>
      </c>
      <c r="X99" s="42" t="s">
        <v>13</v>
      </c>
      <c r="Y99" s="42" t="s">
        <v>14</v>
      </c>
      <c r="Z99" s="42" t="s">
        <v>15</v>
      </c>
      <c r="AA99" s="3"/>
      <c r="AB99" s="3"/>
      <c r="AC99" s="3"/>
      <c r="AD99" s="3"/>
    </row>
    <row r="100" spans="1:32" s="43" customFormat="1" ht="22.5" customHeight="1">
      <c r="A100" s="114" t="s">
        <v>51</v>
      </c>
      <c r="B100" s="177" t="s">
        <v>72</v>
      </c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9"/>
      <c r="Q100" s="62"/>
      <c r="R100" s="54"/>
      <c r="S100" s="54"/>
      <c r="T100" s="54"/>
      <c r="U100" s="54"/>
      <c r="V100" s="55"/>
      <c r="W100" s="55"/>
      <c r="X100" s="56"/>
      <c r="Y100" s="56"/>
      <c r="Z100" s="60"/>
      <c r="AA100" s="48"/>
      <c r="AB100" s="48">
        <f aca="true" t="shared" si="8" ref="AB100:AC102">R100+T100</f>
        <v>0</v>
      </c>
      <c r="AC100" s="48">
        <f t="shared" si="8"/>
        <v>0</v>
      </c>
      <c r="AD100" s="3"/>
      <c r="AE100" s="43">
        <f>64/7</f>
        <v>9.142857142857142</v>
      </c>
      <c r="AF100" s="43">
        <f>7*7</f>
        <v>49</v>
      </c>
    </row>
    <row r="101" spans="1:31" s="43" customFormat="1" ht="14.25" customHeight="1">
      <c r="A101" s="115"/>
      <c r="B101" s="180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2"/>
      <c r="Q101" s="85"/>
      <c r="R101" s="67"/>
      <c r="S101" s="67"/>
      <c r="T101" s="67"/>
      <c r="U101" s="67"/>
      <c r="V101" s="68"/>
      <c r="W101" s="68"/>
      <c r="X101" s="69"/>
      <c r="Y101" s="69"/>
      <c r="Z101" s="70"/>
      <c r="AA101" s="86"/>
      <c r="AB101" s="57">
        <f t="shared" si="8"/>
        <v>0</v>
      </c>
      <c r="AC101" s="57">
        <f t="shared" si="8"/>
        <v>0</v>
      </c>
      <c r="AD101" s="58"/>
      <c r="AE101" s="59">
        <f>3*16</f>
        <v>48</v>
      </c>
    </row>
    <row r="102" spans="1:33" s="43" customFormat="1" ht="54" customHeight="1">
      <c r="A102" s="1" t="s">
        <v>52</v>
      </c>
      <c r="B102" s="183" t="s">
        <v>75</v>
      </c>
      <c r="C102" s="184"/>
      <c r="D102" s="185"/>
      <c r="E102" s="183"/>
      <c r="F102" s="184"/>
      <c r="G102" s="185"/>
      <c r="H102" s="183" t="s">
        <v>77</v>
      </c>
      <c r="I102" s="184"/>
      <c r="J102" s="185"/>
      <c r="K102" s="107"/>
      <c r="L102" s="107"/>
      <c r="M102" s="106"/>
      <c r="N102" s="183"/>
      <c r="O102" s="184"/>
      <c r="P102" s="185"/>
      <c r="Q102" s="80"/>
      <c r="R102" s="81"/>
      <c r="S102" s="81"/>
      <c r="T102" s="81"/>
      <c r="U102" s="81"/>
      <c r="V102" s="82"/>
      <c r="W102" s="82"/>
      <c r="X102" s="83"/>
      <c r="Y102" s="83"/>
      <c r="Z102" s="84"/>
      <c r="AA102" s="65"/>
      <c r="AB102" s="65">
        <f t="shared" si="8"/>
        <v>0</v>
      </c>
      <c r="AC102" s="65">
        <f t="shared" si="8"/>
        <v>0</v>
      </c>
      <c r="AD102" s="58"/>
      <c r="AE102" s="59"/>
      <c r="AG102" s="43">
        <f>14*40</f>
        <v>560</v>
      </c>
    </row>
    <row r="103" spans="1:30" s="41" customFormat="1" ht="15.75">
      <c r="A103" s="111" t="s">
        <v>99</v>
      </c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3"/>
      <c r="AB103" s="3"/>
      <c r="AC103" s="3"/>
      <c r="AD103" s="3"/>
    </row>
    <row r="104" spans="1:30" s="43" customFormat="1" ht="12.75">
      <c r="A104" s="112" t="s">
        <v>35</v>
      </c>
      <c r="B104" s="113" t="s">
        <v>36</v>
      </c>
      <c r="C104" s="113"/>
      <c r="D104" s="113"/>
      <c r="E104" s="118" t="s">
        <v>37</v>
      </c>
      <c r="F104" s="118"/>
      <c r="G104" s="118"/>
      <c r="H104" s="113" t="s">
        <v>38</v>
      </c>
      <c r="I104" s="113"/>
      <c r="J104" s="113"/>
      <c r="K104" s="118" t="s">
        <v>39</v>
      </c>
      <c r="L104" s="118"/>
      <c r="M104" s="118"/>
      <c r="N104" s="113" t="s">
        <v>40</v>
      </c>
      <c r="O104" s="113"/>
      <c r="P104" s="113"/>
      <c r="Q104" s="112" t="s">
        <v>41</v>
      </c>
      <c r="R104" s="112"/>
      <c r="S104" s="112"/>
      <c r="T104" s="116" t="s">
        <v>42</v>
      </c>
      <c r="U104" s="116"/>
      <c r="V104" s="117" t="s">
        <v>43</v>
      </c>
      <c r="W104" s="117"/>
      <c r="X104" s="116" t="s">
        <v>44</v>
      </c>
      <c r="Y104" s="116"/>
      <c r="Z104" s="116"/>
      <c r="AA104" s="3"/>
      <c r="AB104" s="3"/>
      <c r="AC104" s="3"/>
      <c r="AD104" s="3"/>
    </row>
    <row r="105" spans="1:30" s="43" customFormat="1" ht="13.5" customHeight="1">
      <c r="A105" s="112"/>
      <c r="B105" s="112" t="s">
        <v>34</v>
      </c>
      <c r="C105" s="112" t="s">
        <v>11</v>
      </c>
      <c r="D105" s="112" t="s">
        <v>31</v>
      </c>
      <c r="E105" s="112" t="s">
        <v>34</v>
      </c>
      <c r="F105" s="112" t="s">
        <v>11</v>
      </c>
      <c r="G105" s="112" t="s">
        <v>31</v>
      </c>
      <c r="H105" s="112" t="s">
        <v>34</v>
      </c>
      <c r="I105" s="112" t="s">
        <v>11</v>
      </c>
      <c r="J105" s="112" t="s">
        <v>31</v>
      </c>
      <c r="K105" s="112" t="s">
        <v>34</v>
      </c>
      <c r="L105" s="112" t="s">
        <v>11</v>
      </c>
      <c r="M105" s="112" t="s">
        <v>31</v>
      </c>
      <c r="N105" s="112" t="s">
        <v>34</v>
      </c>
      <c r="O105" s="112" t="s">
        <v>11</v>
      </c>
      <c r="P105" s="112" t="s">
        <v>31</v>
      </c>
      <c r="Q105" s="112"/>
      <c r="R105" s="112"/>
      <c r="S105" s="112"/>
      <c r="T105" s="116"/>
      <c r="U105" s="116"/>
      <c r="V105" s="117"/>
      <c r="W105" s="117"/>
      <c r="X105" s="116"/>
      <c r="Y105" s="116"/>
      <c r="Z105" s="116"/>
      <c r="AA105" s="3"/>
      <c r="AB105" s="3"/>
      <c r="AC105" s="3"/>
      <c r="AD105" s="3"/>
    </row>
    <row r="106" spans="1:30" s="43" customFormat="1" ht="15.75" customHeight="1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" t="s">
        <v>34</v>
      </c>
      <c r="R106" s="12" t="s">
        <v>13</v>
      </c>
      <c r="S106" s="12" t="s">
        <v>14</v>
      </c>
      <c r="T106" s="12" t="s">
        <v>13</v>
      </c>
      <c r="U106" s="12" t="s">
        <v>14</v>
      </c>
      <c r="V106" s="51" t="s">
        <v>13</v>
      </c>
      <c r="W106" s="51" t="s">
        <v>14</v>
      </c>
      <c r="X106" s="42" t="s">
        <v>13</v>
      </c>
      <c r="Y106" s="42" t="s">
        <v>14</v>
      </c>
      <c r="Z106" s="42" t="s">
        <v>15</v>
      </c>
      <c r="AA106" s="3"/>
      <c r="AB106" s="3"/>
      <c r="AC106" s="3"/>
      <c r="AD106" s="3"/>
    </row>
    <row r="107" spans="1:32" s="43" customFormat="1" ht="22.5" customHeight="1">
      <c r="A107" s="114" t="s">
        <v>51</v>
      </c>
      <c r="B107" s="168" t="s">
        <v>81</v>
      </c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70"/>
      <c r="Q107" s="62"/>
      <c r="R107" s="54"/>
      <c r="S107" s="54"/>
      <c r="T107" s="54"/>
      <c r="U107" s="54"/>
      <c r="V107" s="55"/>
      <c r="W107" s="55"/>
      <c r="X107" s="56"/>
      <c r="Y107" s="56"/>
      <c r="Z107" s="60"/>
      <c r="AA107" s="48"/>
      <c r="AB107" s="48">
        <f aca="true" t="shared" si="9" ref="AB107:AC109">R107+T107</f>
        <v>0</v>
      </c>
      <c r="AC107" s="48">
        <f t="shared" si="9"/>
        <v>0</v>
      </c>
      <c r="AD107" s="3"/>
      <c r="AE107" s="43">
        <f>64/7</f>
        <v>9.142857142857142</v>
      </c>
      <c r="AF107" s="43">
        <f>7*7</f>
        <v>49</v>
      </c>
    </row>
    <row r="108" spans="1:31" s="43" customFormat="1" ht="6.75" customHeight="1">
      <c r="A108" s="115"/>
      <c r="B108" s="171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3"/>
      <c r="Q108" s="85"/>
      <c r="R108" s="67"/>
      <c r="S108" s="67"/>
      <c r="T108" s="67"/>
      <c r="U108" s="67"/>
      <c r="V108" s="68"/>
      <c r="W108" s="68"/>
      <c r="X108" s="69"/>
      <c r="Y108" s="69"/>
      <c r="Z108" s="70"/>
      <c r="AA108" s="86"/>
      <c r="AB108" s="57">
        <f t="shared" si="9"/>
        <v>0</v>
      </c>
      <c r="AC108" s="57">
        <f t="shared" si="9"/>
        <v>0</v>
      </c>
      <c r="AD108" s="58"/>
      <c r="AE108" s="59">
        <f>3*16</f>
        <v>48</v>
      </c>
    </row>
    <row r="109" spans="1:31" s="43" customFormat="1" ht="27" customHeight="1">
      <c r="A109" s="1" t="s">
        <v>52</v>
      </c>
      <c r="B109" s="174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6"/>
      <c r="Q109" s="80"/>
      <c r="R109" s="81"/>
      <c r="S109" s="81"/>
      <c r="T109" s="81"/>
      <c r="U109" s="81"/>
      <c r="V109" s="82"/>
      <c r="W109" s="82"/>
      <c r="X109" s="83"/>
      <c r="Y109" s="83"/>
      <c r="Z109" s="84"/>
      <c r="AA109" s="65"/>
      <c r="AB109" s="65">
        <f t="shared" si="9"/>
        <v>0</v>
      </c>
      <c r="AC109" s="65">
        <f t="shared" si="9"/>
        <v>0</v>
      </c>
      <c r="AD109" s="58"/>
      <c r="AE109" s="59"/>
    </row>
    <row r="110" spans="1:32" s="50" customFormat="1" ht="18" customHeight="1">
      <c r="A110" s="71" t="s">
        <v>45</v>
      </c>
      <c r="B110" s="72"/>
      <c r="C110" s="73" t="s">
        <v>58</v>
      </c>
      <c r="D110" s="3"/>
      <c r="E110" s="45"/>
      <c r="F110" s="3"/>
      <c r="G110" s="44"/>
      <c r="H110" s="3"/>
      <c r="I110" s="46"/>
      <c r="J110" s="3"/>
      <c r="K110" s="74"/>
      <c r="L110" s="74"/>
      <c r="M110" s="74"/>
      <c r="N110" s="74"/>
      <c r="O110" s="74"/>
      <c r="P110" s="74"/>
      <c r="Q110" s="47"/>
      <c r="R110" s="47"/>
      <c r="S110" s="47"/>
      <c r="T110" s="47"/>
      <c r="U110" s="47"/>
      <c r="V110" s="47"/>
      <c r="W110" s="45"/>
      <c r="X110" s="45"/>
      <c r="Y110" s="45"/>
      <c r="Z110" s="45"/>
      <c r="AE110" s="50">
        <f>5*15</f>
        <v>75</v>
      </c>
      <c r="AF110" s="50">
        <f>4*15</f>
        <v>60</v>
      </c>
    </row>
    <row r="111" spans="1:29" s="50" customFormat="1" ht="15.75">
      <c r="A111" s="71"/>
      <c r="B111" s="72"/>
      <c r="C111" s="121" t="s">
        <v>64</v>
      </c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87"/>
      <c r="Y111" s="87"/>
      <c r="Z111" s="87"/>
      <c r="AA111" s="75"/>
      <c r="AB111" s="75"/>
      <c r="AC111" s="75"/>
    </row>
    <row r="112" spans="1:29" s="50" customFormat="1" ht="15.75">
      <c r="A112" s="71"/>
      <c r="B112" s="72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75"/>
      <c r="AB112" s="75"/>
      <c r="AC112" s="75"/>
    </row>
    <row r="113" spans="1:26" ht="14.25" customHeight="1">
      <c r="A113" s="46" t="s">
        <v>46</v>
      </c>
      <c r="X113" s="45"/>
      <c r="Y113" s="45" t="s">
        <v>30</v>
      </c>
      <c r="Z113" s="45"/>
    </row>
    <row r="114" spans="1:26" ht="14.25">
      <c r="A114" s="2" t="s">
        <v>32</v>
      </c>
      <c r="B114" s="2"/>
      <c r="C114" s="2"/>
      <c r="D114" s="2"/>
      <c r="E114" s="156" t="s">
        <v>49</v>
      </c>
      <c r="F114" s="156"/>
      <c r="G114" s="156"/>
      <c r="H114" s="156"/>
      <c r="I114" s="4"/>
      <c r="J114" s="4"/>
      <c r="K114" s="156"/>
      <c r="L114" s="156"/>
      <c r="M114" s="156"/>
      <c r="N114" s="156"/>
      <c r="O114" s="76"/>
      <c r="P114" s="76"/>
      <c r="Q114" s="76"/>
      <c r="R114" s="156" t="s">
        <v>78</v>
      </c>
      <c r="S114" s="156"/>
      <c r="T114" s="156"/>
      <c r="U114" s="156"/>
      <c r="V114" s="156"/>
      <c r="W114" s="156"/>
      <c r="X114" s="156"/>
      <c r="Y114" s="156"/>
      <c r="Z114" s="156"/>
    </row>
    <row r="115" spans="1:26" ht="14.25">
      <c r="A115" s="77" t="s">
        <v>59</v>
      </c>
      <c r="B115" s="2"/>
      <c r="C115" s="2"/>
      <c r="D115" s="2"/>
      <c r="E115" s="156" t="s">
        <v>50</v>
      </c>
      <c r="F115" s="156"/>
      <c r="G115" s="156"/>
      <c r="H115" s="156"/>
      <c r="I115" s="4"/>
      <c r="J115" s="4"/>
      <c r="K115" s="156"/>
      <c r="L115" s="156"/>
      <c r="M115" s="156"/>
      <c r="N115" s="156"/>
      <c r="O115" s="5"/>
      <c r="P115" s="5"/>
      <c r="Q115" s="5"/>
      <c r="R115" s="5"/>
      <c r="S115" s="5"/>
      <c r="T115" s="5"/>
      <c r="W115" s="5"/>
      <c r="X115" s="5"/>
      <c r="Y115" s="5"/>
      <c r="Z115" s="5"/>
    </row>
    <row r="120" spans="5:26" s="61" customFormat="1" ht="16.5">
      <c r="E120" s="119" t="s">
        <v>60</v>
      </c>
      <c r="F120" s="119"/>
      <c r="G120" s="119"/>
      <c r="H120" s="119"/>
      <c r="K120" s="119"/>
      <c r="L120" s="119"/>
      <c r="M120" s="119"/>
      <c r="N120" s="119"/>
      <c r="R120" s="119" t="s">
        <v>61</v>
      </c>
      <c r="S120" s="119"/>
      <c r="T120" s="119"/>
      <c r="U120" s="119"/>
      <c r="V120" s="119"/>
      <c r="W120" s="119"/>
      <c r="X120" s="119"/>
      <c r="Y120" s="119"/>
      <c r="Z120" s="119"/>
    </row>
    <row r="121" spans="2:5" ht="19.5">
      <c r="B121" s="52"/>
      <c r="D121" s="53"/>
      <c r="E121" s="64"/>
    </row>
    <row r="122" spans="4:5" ht="19.5">
      <c r="D122" s="53"/>
      <c r="E122" s="63"/>
    </row>
    <row r="123" spans="4:5" ht="19.5">
      <c r="D123" s="53"/>
      <c r="E123" s="63"/>
    </row>
    <row r="124" spans="2:4" ht="19.5">
      <c r="B124" s="50"/>
      <c r="D124" s="53"/>
    </row>
    <row r="125" ht="19.5">
      <c r="D125" s="53"/>
    </row>
  </sheetData>
  <sheetProtection/>
  <mergeCells count="514">
    <mergeCell ref="B77:P80"/>
    <mergeCell ref="N102:P102"/>
    <mergeCell ref="H102:J102"/>
    <mergeCell ref="E102:G102"/>
    <mergeCell ref="B102:D102"/>
    <mergeCell ref="B100:P101"/>
    <mergeCell ref="P98:P99"/>
    <mergeCell ref="O98:O99"/>
    <mergeCell ref="K85:P88"/>
    <mergeCell ref="K97:M97"/>
    <mergeCell ref="A100:A101"/>
    <mergeCell ref="N98:N99"/>
    <mergeCell ref="M98:M99"/>
    <mergeCell ref="L98:L99"/>
    <mergeCell ref="K98:K99"/>
    <mergeCell ref="J98:J99"/>
    <mergeCell ref="I98:I99"/>
    <mergeCell ref="H98:H99"/>
    <mergeCell ref="G98:G99"/>
    <mergeCell ref="F98:F99"/>
    <mergeCell ref="A77:A79"/>
    <mergeCell ref="E98:E99"/>
    <mergeCell ref="D98:D99"/>
    <mergeCell ref="C98:C99"/>
    <mergeCell ref="B98:B99"/>
    <mergeCell ref="X97:Z98"/>
    <mergeCell ref="V97:W98"/>
    <mergeCell ref="T97:U98"/>
    <mergeCell ref="Q97:S98"/>
    <mergeCell ref="N97:P97"/>
    <mergeCell ref="K75:K76"/>
    <mergeCell ref="L75:L76"/>
    <mergeCell ref="M75:M76"/>
    <mergeCell ref="N75:N76"/>
    <mergeCell ref="O75:O76"/>
    <mergeCell ref="P75:P76"/>
    <mergeCell ref="X74:Z75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A73:Z73"/>
    <mergeCell ref="A74:A76"/>
    <mergeCell ref="B74:D74"/>
    <mergeCell ref="E74:G74"/>
    <mergeCell ref="H74:J74"/>
    <mergeCell ref="K74:M74"/>
    <mergeCell ref="N74:P74"/>
    <mergeCell ref="Q74:S75"/>
    <mergeCell ref="T74:U75"/>
    <mergeCell ref="V74:W75"/>
    <mergeCell ref="M61:M63"/>
    <mergeCell ref="N61:N63"/>
    <mergeCell ref="O61:O63"/>
    <mergeCell ref="P61:P63"/>
    <mergeCell ref="A65:Z65"/>
    <mergeCell ref="A66:A68"/>
    <mergeCell ref="B66:D66"/>
    <mergeCell ref="E66:G66"/>
    <mergeCell ref="H66:J66"/>
    <mergeCell ref="K66:M66"/>
    <mergeCell ref="G61:G63"/>
    <mergeCell ref="H61:H63"/>
    <mergeCell ref="I61:I63"/>
    <mergeCell ref="J61:J63"/>
    <mergeCell ref="K61:K63"/>
    <mergeCell ref="L61:L63"/>
    <mergeCell ref="M59:M60"/>
    <mergeCell ref="N59:N60"/>
    <mergeCell ref="O59:O60"/>
    <mergeCell ref="P59:P60"/>
    <mergeCell ref="A61:A63"/>
    <mergeCell ref="B61:B63"/>
    <mergeCell ref="C61:C63"/>
    <mergeCell ref="D61:D63"/>
    <mergeCell ref="E61:E63"/>
    <mergeCell ref="F61:F63"/>
    <mergeCell ref="G59:G60"/>
    <mergeCell ref="H59:H60"/>
    <mergeCell ref="I59:I60"/>
    <mergeCell ref="J59:J60"/>
    <mergeCell ref="K59:K60"/>
    <mergeCell ref="L59:L60"/>
    <mergeCell ref="N58:P58"/>
    <mergeCell ref="Q58:S59"/>
    <mergeCell ref="T58:U59"/>
    <mergeCell ref="V58:W59"/>
    <mergeCell ref="X58:Z59"/>
    <mergeCell ref="B59:B60"/>
    <mergeCell ref="C59:C60"/>
    <mergeCell ref="D59:D60"/>
    <mergeCell ref="E59:E60"/>
    <mergeCell ref="F59:F60"/>
    <mergeCell ref="M37:M39"/>
    <mergeCell ref="N37:N39"/>
    <mergeCell ref="O37:O39"/>
    <mergeCell ref="P37:P39"/>
    <mergeCell ref="A57:Z57"/>
    <mergeCell ref="A58:A60"/>
    <mergeCell ref="B58:D58"/>
    <mergeCell ref="E58:G58"/>
    <mergeCell ref="H58:J58"/>
    <mergeCell ref="K58:M58"/>
    <mergeCell ref="G37:G39"/>
    <mergeCell ref="H37:H39"/>
    <mergeCell ref="I37:I39"/>
    <mergeCell ref="J37:J39"/>
    <mergeCell ref="K37:K39"/>
    <mergeCell ref="L37:L39"/>
    <mergeCell ref="A37:A39"/>
    <mergeCell ref="B37:B39"/>
    <mergeCell ref="C37:C39"/>
    <mergeCell ref="D37:D39"/>
    <mergeCell ref="E37:E39"/>
    <mergeCell ref="F37:F39"/>
    <mergeCell ref="H35:H36"/>
    <mergeCell ref="I35:I36"/>
    <mergeCell ref="J35:J36"/>
    <mergeCell ref="K35:K36"/>
    <mergeCell ref="L35:L36"/>
    <mergeCell ref="M35:M36"/>
    <mergeCell ref="B35:B36"/>
    <mergeCell ref="C35:C36"/>
    <mergeCell ref="D35:D36"/>
    <mergeCell ref="E35:E36"/>
    <mergeCell ref="F35:F36"/>
    <mergeCell ref="G35:G36"/>
    <mergeCell ref="K34:M34"/>
    <mergeCell ref="N34:P34"/>
    <mergeCell ref="Q34:S35"/>
    <mergeCell ref="T34:U35"/>
    <mergeCell ref="V34:W35"/>
    <mergeCell ref="X34:Z35"/>
    <mergeCell ref="N35:N36"/>
    <mergeCell ref="O35:O36"/>
    <mergeCell ref="P35:P36"/>
    <mergeCell ref="E115:H115"/>
    <mergeCell ref="K115:N115"/>
    <mergeCell ref="E120:H120"/>
    <mergeCell ref="K120:N120"/>
    <mergeCell ref="R120:Z120"/>
    <mergeCell ref="A33:Z33"/>
    <mergeCell ref="A34:A36"/>
    <mergeCell ref="B34:D34"/>
    <mergeCell ref="E34:G34"/>
    <mergeCell ref="H34:J34"/>
    <mergeCell ref="C111:W111"/>
    <mergeCell ref="C112:Z112"/>
    <mergeCell ref="E114:H114"/>
    <mergeCell ref="K114:N114"/>
    <mergeCell ref="R114:Z114"/>
    <mergeCell ref="A107:A108"/>
    <mergeCell ref="B107:P109"/>
    <mergeCell ref="K105:K106"/>
    <mergeCell ref="L105:L106"/>
    <mergeCell ref="M105:M106"/>
    <mergeCell ref="N105:N106"/>
    <mergeCell ref="O105:O106"/>
    <mergeCell ref="P105:P106"/>
    <mergeCell ref="X104:Z105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A103:Z103"/>
    <mergeCell ref="A104:A106"/>
    <mergeCell ref="B104:D104"/>
    <mergeCell ref="E104:G104"/>
    <mergeCell ref="H104:J104"/>
    <mergeCell ref="K104:M104"/>
    <mergeCell ref="N104:P104"/>
    <mergeCell ref="Q104:S105"/>
    <mergeCell ref="T104:U105"/>
    <mergeCell ref="V104:W105"/>
    <mergeCell ref="H97:J97"/>
    <mergeCell ref="E97:G97"/>
    <mergeCell ref="B97:D97"/>
    <mergeCell ref="A97:A99"/>
    <mergeCell ref="A96:Z96"/>
    <mergeCell ref="O91:O92"/>
    <mergeCell ref="P91:P92"/>
    <mergeCell ref="A93:A94"/>
    <mergeCell ref="B93:P94"/>
    <mergeCell ref="B95:D95"/>
    <mergeCell ref="E95:G95"/>
    <mergeCell ref="H95:J95"/>
    <mergeCell ref="K95:M95"/>
    <mergeCell ref="N95:P95"/>
    <mergeCell ref="I91:I92"/>
    <mergeCell ref="J91:J92"/>
    <mergeCell ref="K91:K92"/>
    <mergeCell ref="L91:L92"/>
    <mergeCell ref="M91:M92"/>
    <mergeCell ref="N91:N92"/>
    <mergeCell ref="X90:Z91"/>
    <mergeCell ref="B91:B92"/>
    <mergeCell ref="C91:C92"/>
    <mergeCell ref="D91:D92"/>
    <mergeCell ref="E91:E92"/>
    <mergeCell ref="F91:F92"/>
    <mergeCell ref="G91:G92"/>
    <mergeCell ref="H91:H92"/>
    <mergeCell ref="A89:Z89"/>
    <mergeCell ref="A90:A92"/>
    <mergeCell ref="B90:D90"/>
    <mergeCell ref="E90:G90"/>
    <mergeCell ref="H90:J90"/>
    <mergeCell ref="K90:M90"/>
    <mergeCell ref="T90:U91"/>
    <mergeCell ref="V90:W91"/>
    <mergeCell ref="A85:A87"/>
    <mergeCell ref="B85:J88"/>
    <mergeCell ref="G83:G84"/>
    <mergeCell ref="H83:H84"/>
    <mergeCell ref="I83:I84"/>
    <mergeCell ref="J83:J84"/>
    <mergeCell ref="T82:U83"/>
    <mergeCell ref="V82:W83"/>
    <mergeCell ref="M83:M84"/>
    <mergeCell ref="N83:N84"/>
    <mergeCell ref="O83:O84"/>
    <mergeCell ref="P83:P84"/>
    <mergeCell ref="X82:Z83"/>
    <mergeCell ref="B83:B84"/>
    <mergeCell ref="C83:C84"/>
    <mergeCell ref="D83:D84"/>
    <mergeCell ref="E83:E84"/>
    <mergeCell ref="F83:F84"/>
    <mergeCell ref="K83:K84"/>
    <mergeCell ref="L83:L84"/>
    <mergeCell ref="N82:P82"/>
    <mergeCell ref="Q82:S83"/>
    <mergeCell ref="M69:M71"/>
    <mergeCell ref="N69:N71"/>
    <mergeCell ref="O69:O71"/>
    <mergeCell ref="P69:P71"/>
    <mergeCell ref="A81:Z81"/>
    <mergeCell ref="A82:A84"/>
    <mergeCell ref="B82:D82"/>
    <mergeCell ref="E82:G82"/>
    <mergeCell ref="H82:J82"/>
    <mergeCell ref="K82:M82"/>
    <mergeCell ref="G69:G71"/>
    <mergeCell ref="H69:H71"/>
    <mergeCell ref="I69:I71"/>
    <mergeCell ref="J69:J71"/>
    <mergeCell ref="K69:K71"/>
    <mergeCell ref="L69:L71"/>
    <mergeCell ref="M67:M68"/>
    <mergeCell ref="N67:N68"/>
    <mergeCell ref="O67:O68"/>
    <mergeCell ref="P67:P68"/>
    <mergeCell ref="A69:A71"/>
    <mergeCell ref="B69:B71"/>
    <mergeCell ref="C69:C71"/>
    <mergeCell ref="D69:D71"/>
    <mergeCell ref="E69:E71"/>
    <mergeCell ref="F69:F71"/>
    <mergeCell ref="G67:G68"/>
    <mergeCell ref="H67:H68"/>
    <mergeCell ref="I67:I68"/>
    <mergeCell ref="J67:J68"/>
    <mergeCell ref="K67:K68"/>
    <mergeCell ref="L67:L68"/>
    <mergeCell ref="N66:P66"/>
    <mergeCell ref="Q66:S67"/>
    <mergeCell ref="T66:U67"/>
    <mergeCell ref="V66:W67"/>
    <mergeCell ref="X66:Z67"/>
    <mergeCell ref="B67:B68"/>
    <mergeCell ref="C67:C68"/>
    <mergeCell ref="D67:D68"/>
    <mergeCell ref="E67:E68"/>
    <mergeCell ref="F67:F68"/>
    <mergeCell ref="M53:M55"/>
    <mergeCell ref="N53:N55"/>
    <mergeCell ref="O53:O55"/>
    <mergeCell ref="P53:P55"/>
    <mergeCell ref="G53:G55"/>
    <mergeCell ref="H53:H55"/>
    <mergeCell ref="I53:I55"/>
    <mergeCell ref="J53:J55"/>
    <mergeCell ref="K53:K55"/>
    <mergeCell ref="L53:L55"/>
    <mergeCell ref="M51:M52"/>
    <mergeCell ref="N51:N52"/>
    <mergeCell ref="O51:O52"/>
    <mergeCell ref="P51:P52"/>
    <mergeCell ref="A53:A55"/>
    <mergeCell ref="B53:B55"/>
    <mergeCell ref="C53:C55"/>
    <mergeCell ref="D53:D55"/>
    <mergeCell ref="E53:E55"/>
    <mergeCell ref="F53:F55"/>
    <mergeCell ref="G51:G52"/>
    <mergeCell ref="H51:H52"/>
    <mergeCell ref="I51:I52"/>
    <mergeCell ref="J51:J52"/>
    <mergeCell ref="K51:K52"/>
    <mergeCell ref="L51:L52"/>
    <mergeCell ref="N50:P50"/>
    <mergeCell ref="Q50:S51"/>
    <mergeCell ref="T50:U51"/>
    <mergeCell ref="V50:W51"/>
    <mergeCell ref="X50:Z51"/>
    <mergeCell ref="B51:B52"/>
    <mergeCell ref="C51:C52"/>
    <mergeCell ref="D51:D52"/>
    <mergeCell ref="E51:E52"/>
    <mergeCell ref="F51:F52"/>
    <mergeCell ref="M45:M47"/>
    <mergeCell ref="N45:N47"/>
    <mergeCell ref="O45:O47"/>
    <mergeCell ref="P45:P47"/>
    <mergeCell ref="A49:Z49"/>
    <mergeCell ref="A50:A52"/>
    <mergeCell ref="B50:D50"/>
    <mergeCell ref="E50:G50"/>
    <mergeCell ref="H50:J50"/>
    <mergeCell ref="K50:M50"/>
    <mergeCell ref="G45:G47"/>
    <mergeCell ref="H45:H47"/>
    <mergeCell ref="I45:I47"/>
    <mergeCell ref="J45:J47"/>
    <mergeCell ref="K45:K47"/>
    <mergeCell ref="L45:L47"/>
    <mergeCell ref="M43:M44"/>
    <mergeCell ref="N43:N44"/>
    <mergeCell ref="O43:O44"/>
    <mergeCell ref="P43:P44"/>
    <mergeCell ref="A45:A47"/>
    <mergeCell ref="B45:B47"/>
    <mergeCell ref="C45:C47"/>
    <mergeCell ref="D45:D47"/>
    <mergeCell ref="E45:E47"/>
    <mergeCell ref="F45:F47"/>
    <mergeCell ref="G43:G44"/>
    <mergeCell ref="H43:H44"/>
    <mergeCell ref="I43:I44"/>
    <mergeCell ref="J43:J44"/>
    <mergeCell ref="K43:K44"/>
    <mergeCell ref="L43:L44"/>
    <mergeCell ref="N42:P42"/>
    <mergeCell ref="Q42:S43"/>
    <mergeCell ref="T42:U43"/>
    <mergeCell ref="V42:W43"/>
    <mergeCell ref="X42:Z43"/>
    <mergeCell ref="B43:B44"/>
    <mergeCell ref="C43:C44"/>
    <mergeCell ref="D43:D44"/>
    <mergeCell ref="E43:E44"/>
    <mergeCell ref="F43:F44"/>
    <mergeCell ref="M29:M31"/>
    <mergeCell ref="N29:N31"/>
    <mergeCell ref="O29:O31"/>
    <mergeCell ref="P29:P31"/>
    <mergeCell ref="A41:Z41"/>
    <mergeCell ref="A42:A44"/>
    <mergeCell ref="B42:D42"/>
    <mergeCell ref="E42:G42"/>
    <mergeCell ref="H42:J42"/>
    <mergeCell ref="K42:M42"/>
    <mergeCell ref="G29:G31"/>
    <mergeCell ref="H29:H31"/>
    <mergeCell ref="I29:I31"/>
    <mergeCell ref="J29:J31"/>
    <mergeCell ref="K29:K31"/>
    <mergeCell ref="L29:L31"/>
    <mergeCell ref="A29:A31"/>
    <mergeCell ref="B29:B31"/>
    <mergeCell ref="C29:C31"/>
    <mergeCell ref="D29:D31"/>
    <mergeCell ref="E29:E31"/>
    <mergeCell ref="F29:F31"/>
    <mergeCell ref="K27:K28"/>
    <mergeCell ref="L27:L28"/>
    <mergeCell ref="M27:M28"/>
    <mergeCell ref="N27:N28"/>
    <mergeCell ref="O27:O28"/>
    <mergeCell ref="P27:P28"/>
    <mergeCell ref="X26:Z27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A25:Z25"/>
    <mergeCell ref="A26:A28"/>
    <mergeCell ref="B26:D26"/>
    <mergeCell ref="E26:G26"/>
    <mergeCell ref="H26:J26"/>
    <mergeCell ref="K26:M26"/>
    <mergeCell ref="N26:P26"/>
    <mergeCell ref="Q26:S27"/>
    <mergeCell ref="T26:U27"/>
    <mergeCell ref="V26:W27"/>
    <mergeCell ref="K21:K23"/>
    <mergeCell ref="L21:L23"/>
    <mergeCell ref="M21:M23"/>
    <mergeCell ref="N21:N23"/>
    <mergeCell ref="O21:O23"/>
    <mergeCell ref="P21:P23"/>
    <mergeCell ref="A21:A23"/>
    <mergeCell ref="B21:D24"/>
    <mergeCell ref="E21:G24"/>
    <mergeCell ref="H21:H23"/>
    <mergeCell ref="I21:I23"/>
    <mergeCell ref="J21:J23"/>
    <mergeCell ref="K19:K20"/>
    <mergeCell ref="L19:L20"/>
    <mergeCell ref="M19:M20"/>
    <mergeCell ref="N19:N20"/>
    <mergeCell ref="O19:O20"/>
    <mergeCell ref="P19:P20"/>
    <mergeCell ref="X18:Z19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A17:Z17"/>
    <mergeCell ref="A18:A20"/>
    <mergeCell ref="B18:D18"/>
    <mergeCell ref="E18:G18"/>
    <mergeCell ref="H18:J18"/>
    <mergeCell ref="K18:M18"/>
    <mergeCell ref="N18:P18"/>
    <mergeCell ref="Q18:S19"/>
    <mergeCell ref="T18:U19"/>
    <mergeCell ref="V18:W19"/>
    <mergeCell ref="J14:J15"/>
    <mergeCell ref="K14:K16"/>
    <mergeCell ref="L14:L16"/>
    <mergeCell ref="M14:M16"/>
    <mergeCell ref="N14:N16"/>
    <mergeCell ref="O14:O16"/>
    <mergeCell ref="O11:O13"/>
    <mergeCell ref="A14:A16"/>
    <mergeCell ref="B14:B15"/>
    <mergeCell ref="C14:C15"/>
    <mergeCell ref="D14:D15"/>
    <mergeCell ref="E14:E16"/>
    <mergeCell ref="F14:F16"/>
    <mergeCell ref="G14:G16"/>
    <mergeCell ref="H14:H15"/>
    <mergeCell ref="I14:I15"/>
    <mergeCell ref="I11:I13"/>
    <mergeCell ref="J11:J13"/>
    <mergeCell ref="K11:K13"/>
    <mergeCell ref="L11:L13"/>
    <mergeCell ref="M11:M13"/>
    <mergeCell ref="N11:N13"/>
    <mergeCell ref="N9:N10"/>
    <mergeCell ref="O9:O10"/>
    <mergeCell ref="A11:A13"/>
    <mergeCell ref="B11:B13"/>
    <mergeCell ref="C11:C13"/>
    <mergeCell ref="D11:D13"/>
    <mergeCell ref="E11:E13"/>
    <mergeCell ref="F11:F13"/>
    <mergeCell ref="G11:G13"/>
    <mergeCell ref="H11:H13"/>
    <mergeCell ref="H9:H10"/>
    <mergeCell ref="I9:I10"/>
    <mergeCell ref="J9:J10"/>
    <mergeCell ref="K9:K10"/>
    <mergeCell ref="L9:L10"/>
    <mergeCell ref="M9:M10"/>
    <mergeCell ref="Q8:S9"/>
    <mergeCell ref="T8:U9"/>
    <mergeCell ref="V8:W9"/>
    <mergeCell ref="X8:Z9"/>
    <mergeCell ref="B9:B10"/>
    <mergeCell ref="C9:C10"/>
    <mergeCell ref="D9:D10"/>
    <mergeCell ref="E9:E10"/>
    <mergeCell ref="F9:F10"/>
    <mergeCell ref="G9:G10"/>
    <mergeCell ref="A4:Z4"/>
    <mergeCell ref="A5:Z5"/>
    <mergeCell ref="A6:Z6"/>
    <mergeCell ref="A7:Z7"/>
    <mergeCell ref="A8:A10"/>
    <mergeCell ref="B8:D8"/>
    <mergeCell ref="E8:G8"/>
    <mergeCell ref="H8:J8"/>
    <mergeCell ref="K8:M8"/>
    <mergeCell ref="N8:P8"/>
    <mergeCell ref="A1:I1"/>
    <mergeCell ref="M1:Z1"/>
    <mergeCell ref="A2:I2"/>
    <mergeCell ref="M2:Z2"/>
    <mergeCell ref="A3:I3"/>
    <mergeCell ref="M3:Z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TH-DSII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Phungtrongtan</dc:creator>
  <cp:keywords/>
  <dc:description/>
  <cp:lastModifiedBy>User</cp:lastModifiedBy>
  <cp:lastPrinted>2022-11-25T02:59:18Z</cp:lastPrinted>
  <dcterms:created xsi:type="dcterms:W3CDTF">2009-10-22T01:33:26Z</dcterms:created>
  <dcterms:modified xsi:type="dcterms:W3CDTF">2023-03-03T08:30:30Z</dcterms:modified>
  <cp:category/>
  <cp:version/>
  <cp:contentType/>
  <cp:contentStatus/>
</cp:coreProperties>
</file>